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3560" yWindow="1440" windowWidth="25605" windowHeight="15990" firstSheet="1" activeTab="1"/>
  </bookViews>
  <sheets>
    <sheet name="MgSO4" sheetId="3" r:id="rId1"/>
    <sheet name="MgSO4 BLAN" sheetId="1" r:id="rId2"/>
    <sheet name="MgSO4 (2)" sheetId="2" r:id="rId3"/>
    <sheet name="MgSO4 (3)" sheetId="4" r:id="rId4"/>
    <sheet name="MGSO4 (4)" sheetId="5" r:id="rId5"/>
    <sheet name="MGSO4 (5)" sheetId="6" r:id="rId6"/>
    <sheet name="MGO" sheetId="7" r:id="rId7"/>
    <sheet name="MGO (2)" sheetId="8" r:id="rId8"/>
    <sheet name="MGO (3)" sheetId="9" r:id="rId9"/>
    <sheet name="MGO (4)" sheetId="10" r:id="rId10"/>
    <sheet name="MGO (5)" sheetId="11" r:id="rId11"/>
    <sheet name="MGO (6)" sheetId="12" r:id="rId12"/>
    <sheet name="MGO (7)" sheetId="13" r:id="rId13"/>
  </sheets>
  <externalReferences>
    <externalReference r:id="rId14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3" l="1"/>
  <c r="L6" i="13"/>
  <c r="L7" i="13"/>
  <c r="K5" i="13"/>
  <c r="K6" i="13"/>
  <c r="K7" i="13" s="1"/>
  <c r="J5" i="13"/>
  <c r="J7" i="13" s="1"/>
  <c r="J6" i="13"/>
  <c r="I5" i="13"/>
  <c r="I7" i="13" s="1"/>
  <c r="I6" i="13"/>
  <c r="H5" i="13"/>
  <c r="H6" i="13"/>
  <c r="H7" i="13"/>
  <c r="G5" i="13"/>
  <c r="G6" i="13"/>
  <c r="G7" i="13" s="1"/>
  <c r="F5" i="13"/>
  <c r="F7" i="13" s="1"/>
  <c r="F6" i="13"/>
  <c r="E5" i="13"/>
  <c r="E7" i="13" s="1"/>
  <c r="E6" i="13"/>
  <c r="D5" i="13"/>
  <c r="D6" i="13"/>
  <c r="D7" i="13"/>
  <c r="C5" i="13"/>
  <c r="C6" i="13"/>
  <c r="C7" i="13" s="1"/>
  <c r="B5" i="13"/>
  <c r="B7" i="13" s="1"/>
  <c r="B6" i="13"/>
  <c r="L5" i="12"/>
  <c r="L7" i="12" s="1"/>
  <c r="L6" i="12"/>
  <c r="K5" i="12"/>
  <c r="K6" i="12"/>
  <c r="K7" i="12"/>
  <c r="J5" i="12"/>
  <c r="J6" i="12"/>
  <c r="J7" i="12" s="1"/>
  <c r="I5" i="12"/>
  <c r="I7" i="12" s="1"/>
  <c r="I6" i="12"/>
  <c r="H5" i="12"/>
  <c r="H7" i="12" s="1"/>
  <c r="H6" i="12"/>
  <c r="G5" i="12"/>
  <c r="G6" i="12"/>
  <c r="G7" i="12"/>
  <c r="F5" i="12"/>
  <c r="F6" i="12"/>
  <c r="F7" i="12"/>
  <c r="E5" i="12"/>
  <c r="E7" i="12" s="1"/>
  <c r="E6" i="12"/>
  <c r="D5" i="12"/>
  <c r="D7" i="12" s="1"/>
  <c r="D6" i="12"/>
  <c r="C5" i="12"/>
  <c r="C6" i="12"/>
  <c r="C7" i="12"/>
  <c r="B5" i="12"/>
  <c r="B6" i="12"/>
  <c r="B7" i="12"/>
  <c r="L5" i="11"/>
  <c r="L7" i="11" s="1"/>
  <c r="L6" i="11"/>
  <c r="K5" i="11"/>
  <c r="K6" i="11"/>
  <c r="K7" i="11" s="1"/>
  <c r="J5" i="11"/>
  <c r="J6" i="11"/>
  <c r="J7" i="11"/>
  <c r="I5" i="11"/>
  <c r="I6" i="11"/>
  <c r="I7" i="11"/>
  <c r="H5" i="11"/>
  <c r="H7" i="11" s="1"/>
  <c r="H6" i="11"/>
  <c r="G5" i="11"/>
  <c r="G7" i="11" s="1"/>
  <c r="G6" i="11"/>
  <c r="F5" i="11"/>
  <c r="F6" i="11"/>
  <c r="F7" i="11"/>
  <c r="E5" i="11"/>
  <c r="E6" i="11"/>
  <c r="E7" i="11"/>
  <c r="D5" i="11"/>
  <c r="D7" i="11" s="1"/>
  <c r="D6" i="11"/>
  <c r="C5" i="11"/>
  <c r="C7" i="11" s="1"/>
  <c r="C6" i="11"/>
  <c r="B5" i="11"/>
  <c r="B6" i="11"/>
  <c r="B7" i="11"/>
  <c r="L5" i="10"/>
  <c r="L6" i="10"/>
  <c r="L7" i="10"/>
  <c r="K5" i="10"/>
  <c r="K7" i="10" s="1"/>
  <c r="K6" i="10"/>
  <c r="J5" i="10"/>
  <c r="J7" i="10" s="1"/>
  <c r="J6" i="10"/>
  <c r="I5" i="10"/>
  <c r="I6" i="10"/>
  <c r="I7" i="10"/>
  <c r="H5" i="10"/>
  <c r="H6" i="10"/>
  <c r="H7" i="10"/>
  <c r="G5" i="10"/>
  <c r="G7" i="10" s="1"/>
  <c r="G6" i="10"/>
  <c r="F5" i="10"/>
  <c r="F7" i="10" s="1"/>
  <c r="F6" i="10"/>
  <c r="E5" i="10"/>
  <c r="E6" i="10"/>
  <c r="E7" i="10"/>
  <c r="D5" i="10"/>
  <c r="D6" i="10"/>
  <c r="D7" i="10"/>
  <c r="C5" i="10"/>
  <c r="C7" i="10" s="1"/>
  <c r="C6" i="10"/>
  <c r="B5" i="10"/>
  <c r="B7" i="10" s="1"/>
  <c r="B6" i="10"/>
  <c r="L5" i="9"/>
  <c r="L6" i="9"/>
  <c r="L7" i="9"/>
  <c r="K5" i="9"/>
  <c r="K6" i="9"/>
  <c r="K7" i="9"/>
  <c r="J5" i="9"/>
  <c r="J7" i="9" s="1"/>
  <c r="J6" i="9"/>
  <c r="I5" i="9"/>
  <c r="I7" i="9" s="1"/>
  <c r="I6" i="9"/>
  <c r="H5" i="9"/>
  <c r="H6" i="9"/>
  <c r="H7" i="9"/>
  <c r="G5" i="9"/>
  <c r="G6" i="9"/>
  <c r="G7" i="9"/>
  <c r="F5" i="9"/>
  <c r="F7" i="9" s="1"/>
  <c r="F6" i="9"/>
  <c r="E5" i="9"/>
  <c r="E7" i="9" s="1"/>
  <c r="E6" i="9"/>
  <c r="D5" i="9"/>
  <c r="D6" i="9"/>
  <c r="D7" i="9"/>
  <c r="C5" i="9"/>
  <c r="C6" i="9"/>
  <c r="C7" i="9"/>
  <c r="B5" i="9"/>
  <c r="B7" i="9" s="1"/>
  <c r="B6" i="9"/>
  <c r="M5" i="8"/>
  <c r="M7" i="8" s="1"/>
  <c r="M6" i="8"/>
  <c r="L5" i="8"/>
  <c r="L6" i="8"/>
  <c r="L7" i="8"/>
  <c r="K5" i="8"/>
  <c r="K6" i="8"/>
  <c r="K7" i="8"/>
  <c r="J5" i="8"/>
  <c r="J7" i="8" s="1"/>
  <c r="J6" i="8"/>
  <c r="I5" i="8"/>
  <c r="I7" i="8" s="1"/>
  <c r="I6" i="8"/>
  <c r="H5" i="8"/>
  <c r="H6" i="8"/>
  <c r="H7" i="8"/>
  <c r="G5" i="8"/>
  <c r="G6" i="8"/>
  <c r="G7" i="8"/>
  <c r="F5" i="8"/>
  <c r="F7" i="8" s="1"/>
  <c r="F6" i="8"/>
  <c r="E5" i="8"/>
  <c r="E7" i="8" s="1"/>
  <c r="E6" i="8"/>
  <c r="D5" i="8"/>
  <c r="D6" i="8"/>
  <c r="D7" i="8"/>
  <c r="C5" i="8"/>
  <c r="C6" i="8"/>
  <c r="C7" i="8"/>
  <c r="M3" i="6"/>
  <c r="L3" i="6"/>
  <c r="M3" i="5"/>
  <c r="L3" i="5"/>
  <c r="K3" i="5"/>
  <c r="J3" i="5"/>
  <c r="I3" i="5"/>
  <c r="H3" i="5"/>
  <c r="G3" i="5"/>
  <c r="F3" i="5"/>
  <c r="E3" i="5"/>
  <c r="D3" i="5"/>
  <c r="C3" i="5"/>
  <c r="M3" i="4"/>
  <c r="L3" i="4"/>
  <c r="K3" i="4"/>
  <c r="J3" i="4"/>
  <c r="I3" i="4"/>
  <c r="H3" i="4"/>
  <c r="G3" i="4"/>
  <c r="F3" i="4"/>
  <c r="E3" i="4"/>
  <c r="D3" i="4"/>
  <c r="C3" i="4"/>
</calcChain>
</file>

<file path=xl/sharedStrings.xml><?xml version="1.0" encoding="utf-8"?>
<sst xmlns="http://schemas.openxmlformats.org/spreadsheetml/2006/main" count="99" uniqueCount="39">
  <si>
    <r>
      <rPr>
        <b/>
        <sz val="20"/>
        <color theme="1"/>
        <rFont val="Arial"/>
      </rPr>
      <t xml:space="preserve">Determination of the formula of hydrated magnesium sulfate </t>
    </r>
    <r>
      <rPr>
        <b/>
        <sz val="20"/>
        <color rgb="FFC00000"/>
        <rFont val="Arial"/>
        <family val="2"/>
      </rPr>
      <t xml:space="preserve">
</t>
    </r>
  </si>
  <si>
    <r>
      <rPr>
        <sz val="11"/>
        <rFont val="Arial"/>
      </rPr>
      <t>mass MgSO</t>
    </r>
    <r>
      <rPr>
        <vertAlign val="subscript"/>
        <sz val="11"/>
        <rFont val="Arial"/>
      </rPr>
      <t>4</t>
    </r>
    <r>
      <rPr>
        <sz val="11"/>
        <rFont val="Arial"/>
      </rPr>
      <t>.xH</t>
    </r>
    <r>
      <rPr>
        <vertAlign val="subscript"/>
        <sz val="11"/>
        <rFont val="Arial"/>
      </rPr>
      <t>2</t>
    </r>
    <r>
      <rPr>
        <sz val="11"/>
        <rFont val="Arial"/>
      </rPr>
      <t>O taken / g</t>
    </r>
  </si>
  <si>
    <r>
      <t>mass H</t>
    </r>
    <r>
      <rPr>
        <vertAlign val="subscript"/>
        <sz val="11"/>
        <rFont val="Arial"/>
      </rPr>
      <t>2</t>
    </r>
    <r>
      <rPr>
        <sz val="11"/>
        <rFont val="Arial"/>
      </rPr>
      <t>O / g</t>
    </r>
  </si>
  <si>
    <r>
      <t>mass MgSO</t>
    </r>
    <r>
      <rPr>
        <vertAlign val="subscript"/>
        <sz val="11"/>
        <rFont val="Arial"/>
      </rPr>
      <t>4</t>
    </r>
    <r>
      <rPr>
        <sz val="11"/>
        <rFont val="Arial"/>
      </rPr>
      <t xml:space="preserve"> formed / g</t>
    </r>
  </si>
  <si>
    <r>
      <t>mass MgSO</t>
    </r>
    <r>
      <rPr>
        <vertAlign val="subscript"/>
        <sz val="11"/>
        <rFont val="Arial"/>
      </rPr>
      <t>4</t>
    </r>
    <r>
      <rPr>
        <sz val="11"/>
        <rFont val="Arial"/>
      </rPr>
      <t>.xH</t>
    </r>
    <r>
      <rPr>
        <vertAlign val="subscript"/>
        <sz val="11"/>
        <rFont val="Arial"/>
      </rPr>
      <t>2</t>
    </r>
    <r>
      <rPr>
        <sz val="11"/>
        <rFont val="Arial"/>
      </rPr>
      <t>O taken / g</t>
    </r>
  </si>
  <si>
    <t>mass of crucible + lid/ g</t>
  </si>
  <si>
    <t>mass of crucible + lid + magnesium / g</t>
  </si>
  <si>
    <t>mass of crucible + lid + magnesium oxide / g</t>
  </si>
  <si>
    <t>mass magnesium oxide / g</t>
  </si>
  <si>
    <t>mass magnesium / g</t>
  </si>
  <si>
    <t>mass O / g</t>
  </si>
  <si>
    <t>RR</t>
  </si>
  <si>
    <t>S&amp;A</t>
  </si>
  <si>
    <t>k</t>
  </si>
  <si>
    <t>w&amp;n</t>
  </si>
  <si>
    <t>v&amp;W</t>
  </si>
  <si>
    <t>l&amp;b</t>
  </si>
  <si>
    <t>AA</t>
  </si>
  <si>
    <t>P&amp;B</t>
  </si>
  <si>
    <t>B&amp;L</t>
  </si>
  <si>
    <t xml:space="preserve">S </t>
  </si>
  <si>
    <t>PR</t>
  </si>
  <si>
    <t>BJ</t>
  </si>
  <si>
    <t>AC</t>
  </si>
  <si>
    <t>fm</t>
  </si>
  <si>
    <t>EA</t>
  </si>
  <si>
    <t>ns</t>
  </si>
  <si>
    <t>NC</t>
  </si>
  <si>
    <t>BM</t>
  </si>
  <si>
    <t>lgn</t>
  </si>
  <si>
    <t>AB</t>
  </si>
  <si>
    <t>mb +ow</t>
  </si>
  <si>
    <t>p, j, k</t>
  </si>
  <si>
    <t>FS+DS</t>
  </si>
  <si>
    <t>TC+OO</t>
  </si>
  <si>
    <t>at + dp</t>
  </si>
  <si>
    <t>HK+PWE</t>
  </si>
  <si>
    <t>r.g., l.g.</t>
  </si>
  <si>
    <t>s.p a.p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</si>
</sst>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20"/>
      <color rgb="FFC00000"/>
      <name val="Arial"/>
      <family val="2"/>
    </font>
    <font>
      <b/>
      <sz val="20"/>
      <color theme="1"/>
      <name val="Arial"/>
    </font>
    <font>
      <sz val="14"/>
      <color indexed="48"/>
      <name val="Comic Sans MS"/>
      <family val="4"/>
    </font>
    <font>
      <sz val="11"/>
      <name val="Arial"/>
    </font>
    <font>
      <vertAlign val="subscript"/>
      <sz val="11"/>
      <name val="Arial"/>
    </font>
    <font>
      <sz val="11"/>
      <color indexed="48"/>
      <name val="Comic Sans MS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366FF"/>
      <name val="Comic Sans MS"/>
    </font>
    <font>
      <sz val="11"/>
      <color rgb="FF000000"/>
      <name val="Calibri"/>
      <family val="2"/>
      <scheme val="minor"/>
    </font>
    <font>
      <sz val="14"/>
      <name val="Comic Sans MS"/>
      <family val="4"/>
    </font>
    <font>
      <sz val="10"/>
      <name val="Arial"/>
    </font>
    <font>
      <sz val="11"/>
      <color indexed="10"/>
      <name val="Comic Sans MS"/>
    </font>
    <font>
      <sz val="11"/>
      <color rgb="FFDD0806"/>
      <name val="Comic Sans MS"/>
    </font>
    <font>
      <sz val="14"/>
      <color indexed="57"/>
      <name val="Arial"/>
    </font>
    <font>
      <sz val="1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2" fontId="3" fillId="2" borderId="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0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6" fillId="2" borderId="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93236805424397E-2"/>
          <c:y val="7.18563924734405E-2"/>
          <c:w val="0.91029888026526196"/>
          <c:h val="0.799402366267025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'[1]MgSO4 '!$C$4:$M$4</c:f>
              <c:numCache>
                <c:formatCode>General</c:formatCode>
                <c:ptCount val="11"/>
                <c:pt idx="0">
                  <c:v>0</c:v>
                </c:pt>
                <c:pt idx="1">
                  <c:v>0.8</c:v>
                </c:pt>
                <c:pt idx="2">
                  <c:v>0.9</c:v>
                </c:pt>
                <c:pt idx="3">
                  <c:v>0.92000000000000015</c:v>
                </c:pt>
                <c:pt idx="4">
                  <c:v>1.1500000000000001</c:v>
                </c:pt>
                <c:pt idx="5">
                  <c:v>1.1399999999999997</c:v>
                </c:pt>
                <c:pt idx="6">
                  <c:v>1.4000000000000001</c:v>
                </c:pt>
                <c:pt idx="7">
                  <c:v>1.52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'[1]MgSO4 '!$C$3:$M$3</c:f>
              <c:numCache>
                <c:formatCode>General</c:formatCode>
                <c:ptCount val="11"/>
                <c:pt idx="0">
                  <c:v>0</c:v>
                </c:pt>
                <c:pt idx="1">
                  <c:v>0.78</c:v>
                </c:pt>
                <c:pt idx="2">
                  <c:v>0.83</c:v>
                </c:pt>
                <c:pt idx="3">
                  <c:v>1.26</c:v>
                </c:pt>
                <c:pt idx="4">
                  <c:v>1.1599999999999999</c:v>
                </c:pt>
                <c:pt idx="5">
                  <c:v>1.37</c:v>
                </c:pt>
                <c:pt idx="6">
                  <c:v>1.32</c:v>
                </c:pt>
                <c:pt idx="7">
                  <c:v>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62432"/>
        <c:axId val="87764352"/>
      </c:scatterChart>
      <c:valAx>
        <c:axId val="87762432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764352"/>
        <c:crosses val="autoZero"/>
        <c:crossBetween val="midCat"/>
        <c:majorUnit val="0.5"/>
        <c:minorUnit val="0.1"/>
      </c:valAx>
      <c:valAx>
        <c:axId val="87764352"/>
        <c:scaling>
          <c:orientation val="minMax"/>
          <c:max val="2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762432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66359031870805E-2"/>
          <c:y val="6.88623761203805E-2"/>
          <c:w val="0.89839630838244999"/>
          <c:h val="0.808384415326205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29444800575366E-2"/>
                  <c:y val="-0.21491320691891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'[1]MgO (4)'!$C$7:$M$7</c:f>
              <c:numCache>
                <c:formatCode>General</c:formatCode>
                <c:ptCount val="11"/>
                <c:pt idx="0">
                  <c:v>0</c:v>
                </c:pt>
                <c:pt idx="1">
                  <c:v>8.9999999999999858E-2</c:v>
                </c:pt>
                <c:pt idx="2">
                  <c:v>8.9999999999999858E-2</c:v>
                </c:pt>
                <c:pt idx="3">
                  <c:v>0.12000000000000099</c:v>
                </c:pt>
                <c:pt idx="4">
                  <c:v>5.9999999999998721E-2</c:v>
                </c:pt>
                <c:pt idx="5">
                  <c:v>0.12999999999999901</c:v>
                </c:pt>
                <c:pt idx="6">
                  <c:v>0.10000000000000142</c:v>
                </c:pt>
                <c:pt idx="7">
                  <c:v>6.9999999999996732E-2</c:v>
                </c:pt>
                <c:pt idx="8">
                  <c:v>4.9999999999997158E-2</c:v>
                </c:pt>
                <c:pt idx="9">
                  <c:v>7.0000000000000284E-2</c:v>
                </c:pt>
                <c:pt idx="10">
                  <c:v>0</c:v>
                </c:pt>
              </c:numCache>
            </c:numRef>
          </c:xVal>
          <c:yVal>
            <c:numRef>
              <c:f>'[1]MgO (4)'!$C$6:$M$6</c:f>
              <c:numCache>
                <c:formatCode>General</c:formatCode>
                <c:ptCount val="11"/>
                <c:pt idx="0">
                  <c:v>0</c:v>
                </c:pt>
                <c:pt idx="1">
                  <c:v>0.14999999999999858</c:v>
                </c:pt>
                <c:pt idx="2">
                  <c:v>0.13999999999999879</c:v>
                </c:pt>
                <c:pt idx="3">
                  <c:v>0.25</c:v>
                </c:pt>
                <c:pt idx="4">
                  <c:v>0.16000000000000014</c:v>
                </c:pt>
                <c:pt idx="5">
                  <c:v>0.28000000000000114</c:v>
                </c:pt>
                <c:pt idx="6">
                  <c:v>0.16999999999999815</c:v>
                </c:pt>
                <c:pt idx="7">
                  <c:v>0.22000000000000242</c:v>
                </c:pt>
                <c:pt idx="8">
                  <c:v>0.14000000000000057</c:v>
                </c:pt>
                <c:pt idx="9">
                  <c:v>0.13999999999999702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20032"/>
        <c:axId val="106621568"/>
      </c:scatterChart>
      <c:valAx>
        <c:axId val="106620032"/>
        <c:scaling>
          <c:orientation val="minMax"/>
          <c:max val="0.2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21568"/>
        <c:crosses val="autoZero"/>
        <c:crossBetween val="midCat"/>
        <c:majorUnit val="0.02"/>
        <c:minorUnit val="5.0000000000000001E-3"/>
      </c:valAx>
      <c:valAx>
        <c:axId val="106621568"/>
        <c:scaling>
          <c:orientation val="minMax"/>
          <c:max val="0.4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20032"/>
        <c:crosses val="autoZero"/>
        <c:crossBetween val="midCat"/>
        <c:majorUnit val="0.1"/>
        <c:min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66359031870805E-2"/>
          <c:y val="6.88623761203805E-2"/>
          <c:w val="0.89839630838244999"/>
          <c:h val="0.808384415326205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3779627144584101E-2"/>
                  <c:y val="-0.1559750402504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'[1]MgO (5)'!$C$7:$M$7</c:f>
              <c:numCache>
                <c:formatCode>General</c:formatCode>
                <c:ptCount val="11"/>
                <c:pt idx="0">
                  <c:v>0</c:v>
                </c:pt>
                <c:pt idx="1">
                  <c:v>8.0000000000001847E-2</c:v>
                </c:pt>
                <c:pt idx="2">
                  <c:v>0.14999999999999858</c:v>
                </c:pt>
                <c:pt idx="3">
                  <c:v>0.10000000000000142</c:v>
                </c:pt>
                <c:pt idx="4">
                  <c:v>6.0000000000002274E-2</c:v>
                </c:pt>
                <c:pt idx="5">
                  <c:v>0.14999999999999858</c:v>
                </c:pt>
                <c:pt idx="6">
                  <c:v>0.14999999999999858</c:v>
                </c:pt>
                <c:pt idx="7">
                  <c:v>0.12000000000000099</c:v>
                </c:pt>
                <c:pt idx="8">
                  <c:v>8.0000000000001847E-2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'[1]MgO (5)'!$C$6:$M$6</c:f>
              <c:numCache>
                <c:formatCode>General</c:formatCode>
                <c:ptCount val="11"/>
                <c:pt idx="0">
                  <c:v>0</c:v>
                </c:pt>
                <c:pt idx="1">
                  <c:v>0.18999999999999773</c:v>
                </c:pt>
                <c:pt idx="2">
                  <c:v>0.26000000000000156</c:v>
                </c:pt>
                <c:pt idx="3">
                  <c:v>0.23999999999999844</c:v>
                </c:pt>
                <c:pt idx="4">
                  <c:v>0.16999999999999815</c:v>
                </c:pt>
                <c:pt idx="5">
                  <c:v>0.26999999999999957</c:v>
                </c:pt>
                <c:pt idx="6">
                  <c:v>0.25</c:v>
                </c:pt>
                <c:pt idx="7">
                  <c:v>0.23999999999999844</c:v>
                </c:pt>
                <c:pt idx="8">
                  <c:v>0.14000000000000057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14240"/>
        <c:axId val="113915776"/>
      </c:scatterChart>
      <c:valAx>
        <c:axId val="113914240"/>
        <c:scaling>
          <c:orientation val="minMax"/>
          <c:max val="0.18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15776"/>
        <c:crosses val="autoZero"/>
        <c:crossBetween val="midCat"/>
        <c:majorUnit val="0.02"/>
        <c:minorUnit val="5.0000000000000001E-3"/>
      </c:valAx>
      <c:valAx>
        <c:axId val="113915776"/>
        <c:scaling>
          <c:orientation val="minMax"/>
          <c:max val="0.3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14240"/>
        <c:crosses val="autoZero"/>
        <c:crossBetween val="midCat"/>
        <c:majorUnit val="0.1"/>
        <c:min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66359031870805E-2"/>
          <c:y val="6.88623761203805E-2"/>
          <c:w val="0.89839630838244999"/>
          <c:h val="0.808384415326205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6.2405098394339104E-3"/>
                  <c:y val="-8.083830584524490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'[1]MgO (6)'!$C$7:$M$7</c:f>
              <c:numCache>
                <c:formatCode>General</c:formatCode>
                <c:ptCount val="11"/>
                <c:pt idx="0">
                  <c:v>0</c:v>
                </c:pt>
                <c:pt idx="1">
                  <c:v>6.9999999999996732E-2</c:v>
                </c:pt>
                <c:pt idx="2">
                  <c:v>0.14000000000000057</c:v>
                </c:pt>
                <c:pt idx="3">
                  <c:v>0.10999999999999943</c:v>
                </c:pt>
                <c:pt idx="4">
                  <c:v>8.9999999999999858E-2</c:v>
                </c:pt>
                <c:pt idx="5">
                  <c:v>7.0000000000000284E-2</c:v>
                </c:pt>
                <c:pt idx="6">
                  <c:v>0.12999999999999901</c:v>
                </c:pt>
                <c:pt idx="7">
                  <c:v>0.10999999999999943</c:v>
                </c:pt>
                <c:pt idx="8">
                  <c:v>0.21000000000000085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'[1]MgO (6)'!$C$6:$M$6</c:f>
              <c:numCache>
                <c:formatCode>General</c:formatCode>
                <c:ptCount val="11"/>
                <c:pt idx="0">
                  <c:v>0</c:v>
                </c:pt>
                <c:pt idx="1">
                  <c:v>0.19000000000000128</c:v>
                </c:pt>
                <c:pt idx="2">
                  <c:v>0.25999999999999801</c:v>
                </c:pt>
                <c:pt idx="3">
                  <c:v>0.16999999999999993</c:v>
                </c:pt>
                <c:pt idx="4">
                  <c:v>0.15000000000000213</c:v>
                </c:pt>
                <c:pt idx="5">
                  <c:v>0.15000000000000213</c:v>
                </c:pt>
                <c:pt idx="6">
                  <c:v>0.21999999999999886</c:v>
                </c:pt>
                <c:pt idx="7">
                  <c:v>0.21000000000000085</c:v>
                </c:pt>
                <c:pt idx="8">
                  <c:v>0.41000000000000014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8272"/>
        <c:axId val="113960064"/>
      </c:scatterChart>
      <c:valAx>
        <c:axId val="113958272"/>
        <c:scaling>
          <c:orientation val="minMax"/>
          <c:max val="0.18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60064"/>
        <c:crosses val="autoZero"/>
        <c:crossBetween val="midCat"/>
        <c:majorUnit val="0.02"/>
        <c:minorUnit val="5.0000000000000001E-3"/>
      </c:valAx>
      <c:valAx>
        <c:axId val="113960064"/>
        <c:scaling>
          <c:orientation val="minMax"/>
          <c:max val="0.3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58272"/>
        <c:crosses val="autoZero"/>
        <c:crossBetween val="midCat"/>
        <c:majorUnit val="0.1"/>
        <c:min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66359031870805E-2"/>
          <c:y val="6.88623761203805E-2"/>
          <c:w val="0.89839630838244999"/>
          <c:h val="0.808384415326205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5.3475970737050602E-3"/>
                  <c:y val="-0.14970091089886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'[1]MgO (7)'!$C$7:$M$7</c:f>
              <c:numCache>
                <c:formatCode>General</c:formatCode>
                <c:ptCount val="11"/>
                <c:pt idx="0">
                  <c:v>-0.26999999999999996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'[1]MgO (7)'!$C$6:$M$6</c:f>
              <c:numCache>
                <c:formatCode>General</c:formatCode>
                <c:ptCount val="11"/>
                <c:pt idx="0">
                  <c:v>-0.20000000000000007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04576"/>
        <c:axId val="114110464"/>
      </c:scatterChart>
      <c:valAx>
        <c:axId val="114104576"/>
        <c:scaling>
          <c:orientation val="minMax"/>
          <c:max val="0.18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10464"/>
        <c:crosses val="autoZero"/>
        <c:crossBetween val="midCat"/>
        <c:majorUnit val="0.02"/>
        <c:minorUnit val="5.0000000000000001E-3"/>
      </c:valAx>
      <c:valAx>
        <c:axId val="114110464"/>
        <c:scaling>
          <c:orientation val="minMax"/>
          <c:max val="0.3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04576"/>
        <c:crosses val="autoZero"/>
        <c:crossBetween val="midCat"/>
        <c:majorUnit val="0.1"/>
        <c:min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93236805424397E-2"/>
          <c:y val="7.18563924734405E-2"/>
          <c:w val="0.91029888026526196"/>
          <c:h val="0.799402366267025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xVal>
            <c:numRef>
              <c:f>'[1]MgSO4 BLANK'!$C$8:$M$8</c:f>
              <c:numCache>
                <c:formatCode>General</c:formatCode>
                <c:ptCount val="11"/>
                <c:pt idx="0">
                  <c:v>0</c:v>
                </c:pt>
              </c:numCache>
            </c:numRef>
          </c:xVal>
          <c:yVal>
            <c:numRef>
              <c:f>'[1]MgSO4 BLANK'!$C$7:$M$7</c:f>
              <c:numCache>
                <c:formatCode>General</c:formatCode>
                <c:ptCount val="1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21568"/>
        <c:axId val="91823104"/>
      </c:scatterChart>
      <c:valAx>
        <c:axId val="91821568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23104"/>
        <c:crosses val="autoZero"/>
        <c:crossBetween val="midCat"/>
        <c:majorUnit val="0.5"/>
        <c:minorUnit val="0.1"/>
      </c:valAx>
      <c:valAx>
        <c:axId val="9182310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21568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93236805424397E-2"/>
          <c:y val="7.18563924734405E-2"/>
          <c:w val="0.91029888026526196"/>
          <c:h val="0.799402366267025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xVal>
            <c:numRef>
              <c:f>'[1]MgSO4  (2)'!$C$4:$M$4</c:f>
              <c:numCache>
                <c:formatCode>General</c:formatCode>
                <c:ptCount val="11"/>
                <c:pt idx="0">
                  <c:v>0</c:v>
                </c:pt>
                <c:pt idx="1">
                  <c:v>0.83</c:v>
                </c:pt>
                <c:pt idx="2">
                  <c:v>1.04</c:v>
                </c:pt>
                <c:pt idx="3">
                  <c:v>1.9</c:v>
                </c:pt>
                <c:pt idx="4">
                  <c:v>0.95</c:v>
                </c:pt>
                <c:pt idx="5">
                  <c:v>1.85</c:v>
                </c:pt>
                <c:pt idx="6">
                  <c:v>1.48</c:v>
                </c:pt>
                <c:pt idx="7">
                  <c:v>1.62</c:v>
                </c:pt>
                <c:pt idx="8">
                  <c:v>1.72</c:v>
                </c:pt>
              </c:numCache>
            </c:numRef>
          </c:xVal>
          <c:yVal>
            <c:numRef>
              <c:f>'[1]MgSO4  (2)'!$C$3:$M$3</c:f>
              <c:numCache>
                <c:formatCode>General</c:formatCode>
                <c:ptCount val="11"/>
                <c:pt idx="0">
                  <c:v>0</c:v>
                </c:pt>
                <c:pt idx="1">
                  <c:v>0.86</c:v>
                </c:pt>
                <c:pt idx="2">
                  <c:v>0.93</c:v>
                </c:pt>
                <c:pt idx="3">
                  <c:v>1.01</c:v>
                </c:pt>
                <c:pt idx="4">
                  <c:v>1.58</c:v>
                </c:pt>
                <c:pt idx="5">
                  <c:v>1.35</c:v>
                </c:pt>
                <c:pt idx="6">
                  <c:v>1.42</c:v>
                </c:pt>
                <c:pt idx="7">
                  <c:v>1.51</c:v>
                </c:pt>
                <c:pt idx="8">
                  <c:v>1.58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14944"/>
        <c:axId val="94116480"/>
      </c:scatterChart>
      <c:valAx>
        <c:axId val="94114944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16480"/>
        <c:crosses val="autoZero"/>
        <c:crossBetween val="midCat"/>
        <c:majorUnit val="0.5"/>
        <c:minorUnit val="0.1"/>
      </c:valAx>
      <c:valAx>
        <c:axId val="94116480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14944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93236805424397E-2"/>
          <c:y val="7.18563924734405E-2"/>
          <c:w val="0.91029888026526196"/>
          <c:h val="0.799402366267025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'[1]MgSO4  (3)'!$C$4:$M$4</c:f>
              <c:numCache>
                <c:formatCode>General</c:formatCode>
                <c:ptCount val="11"/>
                <c:pt idx="0">
                  <c:v>0.7</c:v>
                </c:pt>
                <c:pt idx="1">
                  <c:v>0.82</c:v>
                </c:pt>
                <c:pt idx="2">
                  <c:v>0.91999999999999993</c:v>
                </c:pt>
                <c:pt idx="3">
                  <c:v>1.04</c:v>
                </c:pt>
                <c:pt idx="4">
                  <c:v>0</c:v>
                </c:pt>
                <c:pt idx="5">
                  <c:v>1.4500000000000002</c:v>
                </c:pt>
                <c:pt idx="6">
                  <c:v>1.7099999999999997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'[1]MgSO4  (3)'!$C$3:$M$3</c:f>
              <c:numCache>
                <c:formatCode>General</c:formatCode>
                <c:ptCount val="11"/>
                <c:pt idx="0">
                  <c:v>0.81</c:v>
                </c:pt>
                <c:pt idx="1">
                  <c:v>0.89</c:v>
                </c:pt>
                <c:pt idx="2">
                  <c:v>1.02</c:v>
                </c:pt>
                <c:pt idx="3">
                  <c:v>1.06</c:v>
                </c:pt>
                <c:pt idx="5">
                  <c:v>1.54</c:v>
                </c:pt>
                <c:pt idx="6">
                  <c:v>1.82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32864"/>
        <c:axId val="94159616"/>
      </c:scatterChart>
      <c:valAx>
        <c:axId val="94132864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59616"/>
        <c:crosses val="autoZero"/>
        <c:crossBetween val="midCat"/>
        <c:majorUnit val="0.5"/>
        <c:minorUnit val="0.1"/>
      </c:valAx>
      <c:valAx>
        <c:axId val="94159616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32864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93236805424397E-2"/>
          <c:y val="7.18563924734405E-2"/>
          <c:w val="0.91029888026526196"/>
          <c:h val="0.799402366267025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xVal>
            <c:numRef>
              <c:f>'[1]MgSO4  (4)'!$C$4:$M$4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1.1199999999999999</c:v>
                </c:pt>
                <c:pt idx="3">
                  <c:v>1.1799999999999997</c:v>
                </c:pt>
                <c:pt idx="4">
                  <c:v>1.28</c:v>
                </c:pt>
                <c:pt idx="5">
                  <c:v>1.41</c:v>
                </c:pt>
                <c:pt idx="6">
                  <c:v>1.53</c:v>
                </c:pt>
                <c:pt idx="7">
                  <c:v>1.61</c:v>
                </c:pt>
                <c:pt idx="8">
                  <c:v>1.6800000000000002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'[1]MgSO4  (4)'!$C$3:$M$3</c:f>
              <c:numCache>
                <c:formatCode>General</c:formatCode>
                <c:ptCount val="11"/>
                <c:pt idx="1">
                  <c:v>0.94</c:v>
                </c:pt>
                <c:pt idx="2">
                  <c:v>1.03</c:v>
                </c:pt>
                <c:pt idx="3">
                  <c:v>1.1200000000000001</c:v>
                </c:pt>
                <c:pt idx="4">
                  <c:v>1.22</c:v>
                </c:pt>
                <c:pt idx="5">
                  <c:v>1.28</c:v>
                </c:pt>
                <c:pt idx="6">
                  <c:v>1.41</c:v>
                </c:pt>
                <c:pt idx="7">
                  <c:v>1.51</c:v>
                </c:pt>
                <c:pt idx="8">
                  <c:v>1.67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96000"/>
        <c:axId val="106955136"/>
      </c:scatterChart>
      <c:valAx>
        <c:axId val="94096000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55136"/>
        <c:crosses val="autoZero"/>
        <c:crossBetween val="midCat"/>
        <c:majorUnit val="0.5"/>
        <c:minorUnit val="0.1"/>
      </c:valAx>
      <c:valAx>
        <c:axId val="106955136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96000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93236805424397E-2"/>
          <c:y val="7.18563924734405E-2"/>
          <c:w val="0.91029888026526196"/>
          <c:h val="0.799402366267025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7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xVal>
            <c:numRef>
              <c:f>'[1]MgSO4  (5)'!$C$4:$M$4</c:f>
              <c:numCache>
                <c:formatCode>General</c:formatCode>
                <c:ptCount val="11"/>
                <c:pt idx="0">
                  <c:v>0.79</c:v>
                </c:pt>
                <c:pt idx="1">
                  <c:v>0.92</c:v>
                </c:pt>
                <c:pt idx="5">
                  <c:v>1.32</c:v>
                </c:pt>
                <c:pt idx="6">
                  <c:v>1.41</c:v>
                </c:pt>
                <c:pt idx="8">
                  <c:v>1.68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'[1]MgSO4  (5)'!$C$3:$M$3</c:f>
              <c:numCache>
                <c:formatCode>General</c:formatCode>
                <c:ptCount val="11"/>
                <c:pt idx="0">
                  <c:v>0.71</c:v>
                </c:pt>
                <c:pt idx="1">
                  <c:v>0.84</c:v>
                </c:pt>
                <c:pt idx="2">
                  <c:v>0.25</c:v>
                </c:pt>
                <c:pt idx="3">
                  <c:v>1.35</c:v>
                </c:pt>
                <c:pt idx="4">
                  <c:v>1.1299999999999999</c:v>
                </c:pt>
                <c:pt idx="5">
                  <c:v>1.18</c:v>
                </c:pt>
                <c:pt idx="6">
                  <c:v>1.33</c:v>
                </c:pt>
                <c:pt idx="8">
                  <c:v>1.47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05440"/>
        <c:axId val="107006976"/>
      </c:scatterChart>
      <c:valAx>
        <c:axId val="107005440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06976"/>
        <c:crosses val="autoZero"/>
        <c:crossBetween val="midCat"/>
        <c:majorUnit val="0.5"/>
        <c:minorUnit val="0.1"/>
      </c:valAx>
      <c:valAx>
        <c:axId val="107006976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05440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97955824099101E-2"/>
          <c:y val="6.88623761203805E-2"/>
          <c:w val="0.91872451059462601"/>
          <c:h val="0.805390398973146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7613805415767299E-2"/>
                  <c:y val="-0.2138319726470150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[1]MgO!$C$7:$M$7</c:f>
              <c:numCache>
                <c:formatCode>General</c:formatCode>
                <c:ptCount val="11"/>
                <c:pt idx="0">
                  <c:v>0</c:v>
                </c:pt>
                <c:pt idx="1">
                  <c:v>0.16000000000000014</c:v>
                </c:pt>
                <c:pt idx="2">
                  <c:v>0</c:v>
                </c:pt>
                <c:pt idx="3">
                  <c:v>0.17000000000000171</c:v>
                </c:pt>
                <c:pt idx="4">
                  <c:v>9.9999999999999645E-2</c:v>
                </c:pt>
                <c:pt idx="5">
                  <c:v>9.9999999999999645E-2</c:v>
                </c:pt>
                <c:pt idx="6">
                  <c:v>0.12999999999999901</c:v>
                </c:pt>
                <c:pt idx="7">
                  <c:v>0.13000000000000078</c:v>
                </c:pt>
                <c:pt idx="8">
                  <c:v>0.17000000000000171</c:v>
                </c:pt>
                <c:pt idx="9">
                  <c:v>8.0000000000001847E-2</c:v>
                </c:pt>
                <c:pt idx="10">
                  <c:v>0.11999999999999744</c:v>
                </c:pt>
              </c:numCache>
            </c:numRef>
          </c:xVal>
          <c:yVal>
            <c:numRef>
              <c:f>[1]MgO!$C$6:$M$6</c:f>
              <c:numCache>
                <c:formatCode>General</c:formatCode>
                <c:ptCount val="11"/>
                <c:pt idx="0">
                  <c:v>0</c:v>
                </c:pt>
                <c:pt idx="1">
                  <c:v>0.28999999999999915</c:v>
                </c:pt>
                <c:pt idx="2">
                  <c:v>0</c:v>
                </c:pt>
                <c:pt idx="3">
                  <c:v>0.30999999999999872</c:v>
                </c:pt>
                <c:pt idx="4">
                  <c:v>0.19999999999999929</c:v>
                </c:pt>
                <c:pt idx="5">
                  <c:v>0.16999999999999993</c:v>
                </c:pt>
                <c:pt idx="6">
                  <c:v>0.21999999999999886</c:v>
                </c:pt>
                <c:pt idx="7">
                  <c:v>0.30000000000000071</c:v>
                </c:pt>
                <c:pt idx="8">
                  <c:v>0.30000000000000071</c:v>
                </c:pt>
                <c:pt idx="9">
                  <c:v>0.17999999999999972</c:v>
                </c:pt>
                <c:pt idx="10">
                  <c:v>0.17000000000000171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19648"/>
        <c:axId val="88221184"/>
      </c:scatterChart>
      <c:valAx>
        <c:axId val="88219648"/>
        <c:scaling>
          <c:orientation val="minMax"/>
          <c:max val="0.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21184"/>
        <c:crosses val="autoZero"/>
        <c:crossBetween val="midCat"/>
        <c:majorUnit val="0.01"/>
        <c:minorUnit val="5.0000000000000001E-3"/>
      </c:valAx>
      <c:valAx>
        <c:axId val="88221184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19648"/>
        <c:crosses val="autoZero"/>
        <c:crossBetween val="midCat"/>
        <c:majorUnit val="0.1"/>
        <c:min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526762666870301E-2"/>
          <c:y val="7.18563924734405E-2"/>
          <c:w val="0.91666689690908298"/>
          <c:h val="0.799402366267025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7176516428219199E-2"/>
                  <c:y val="-8.383231782129280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'[1]MgO (2)'!$C$7:$M$7</c:f>
              <c:numCache>
                <c:formatCode>General</c:formatCode>
                <c:ptCount val="11"/>
                <c:pt idx="0">
                  <c:v>0</c:v>
                </c:pt>
                <c:pt idx="1">
                  <c:v>9.9999999999997868E-2</c:v>
                </c:pt>
                <c:pt idx="2">
                  <c:v>4.00000000000027E-2</c:v>
                </c:pt>
                <c:pt idx="3">
                  <c:v>3.9999999999999147E-2</c:v>
                </c:pt>
                <c:pt idx="4">
                  <c:v>0.14000000000000057</c:v>
                </c:pt>
                <c:pt idx="5">
                  <c:v>0.12000000000000099</c:v>
                </c:pt>
                <c:pt idx="6">
                  <c:v>8.9999999999999858E-2</c:v>
                </c:pt>
                <c:pt idx="7">
                  <c:v>3.9999999999999147E-2</c:v>
                </c:pt>
                <c:pt idx="8">
                  <c:v>8.9999999999999858E-2</c:v>
                </c:pt>
                <c:pt idx="9">
                  <c:v>3.9999999999999147E-2</c:v>
                </c:pt>
                <c:pt idx="10">
                  <c:v>0</c:v>
                </c:pt>
              </c:numCache>
            </c:numRef>
          </c:xVal>
          <c:yVal>
            <c:numRef>
              <c:f>'[1]MgO (2)'!$C$6:$M$6</c:f>
              <c:numCache>
                <c:formatCode>General</c:formatCode>
                <c:ptCount val="11"/>
                <c:pt idx="0">
                  <c:v>0</c:v>
                </c:pt>
                <c:pt idx="1">
                  <c:v>0.20000000000000284</c:v>
                </c:pt>
                <c:pt idx="2">
                  <c:v>9.9999999999997868E-2</c:v>
                </c:pt>
                <c:pt idx="3">
                  <c:v>0.16000000000000014</c:v>
                </c:pt>
                <c:pt idx="4">
                  <c:v>0.23999999999999844</c:v>
                </c:pt>
                <c:pt idx="5">
                  <c:v>0.28999999999999915</c:v>
                </c:pt>
                <c:pt idx="6">
                  <c:v>0.16000000000000014</c:v>
                </c:pt>
                <c:pt idx="7">
                  <c:v>0.13000000000000256</c:v>
                </c:pt>
                <c:pt idx="8">
                  <c:v>0.25</c:v>
                </c:pt>
                <c:pt idx="9">
                  <c:v>0.17999999999999972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34624"/>
        <c:axId val="106504576"/>
      </c:scatterChart>
      <c:valAx>
        <c:axId val="88234624"/>
        <c:scaling>
          <c:orientation val="minMax"/>
          <c:max val="0.16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504576"/>
        <c:crosses val="autoZero"/>
        <c:crossBetween val="midCat"/>
        <c:majorUnit val="0.02"/>
        <c:minorUnit val="5.0000000000000001E-3"/>
      </c:valAx>
      <c:valAx>
        <c:axId val="106504576"/>
        <c:scaling>
          <c:orientation val="minMax"/>
          <c:max val="0.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34624"/>
        <c:crosses val="autoZero"/>
        <c:crossBetween val="midCat"/>
        <c:majorUnit val="0.1"/>
        <c:min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207282354701E-2"/>
          <c:y val="6.88623761203805E-2"/>
          <c:w val="0.90683923102070196"/>
          <c:h val="0.805390398973146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CC99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28338079498664E-2"/>
                  <c:y val="-0.1866648417498139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'[1]MgO (3)'!$C$7:$M$7</c:f>
              <c:numCache>
                <c:formatCode>General</c:formatCode>
                <c:ptCount val="11"/>
                <c:pt idx="0">
                  <c:v>0</c:v>
                </c:pt>
                <c:pt idx="1">
                  <c:v>7.0000000000000284E-2</c:v>
                </c:pt>
                <c:pt idx="2">
                  <c:v>6.9999999999996732E-2</c:v>
                </c:pt>
                <c:pt idx="3">
                  <c:v>9.9999999999997868E-2</c:v>
                </c:pt>
                <c:pt idx="4">
                  <c:v>0.13000000000000256</c:v>
                </c:pt>
                <c:pt idx="5">
                  <c:v>0.11000000000000298</c:v>
                </c:pt>
                <c:pt idx="6">
                  <c:v>0.13000000000000256</c:v>
                </c:pt>
                <c:pt idx="7">
                  <c:v>0.10000000000000142</c:v>
                </c:pt>
                <c:pt idx="8">
                  <c:v>8.0000000000000071E-2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'[1]MgO (3)'!$C$6:$M$6</c:f>
              <c:numCache>
                <c:formatCode>General</c:formatCode>
                <c:ptCount val="11"/>
                <c:pt idx="0">
                  <c:v>0</c:v>
                </c:pt>
                <c:pt idx="1">
                  <c:v>0.14999999999999858</c:v>
                </c:pt>
                <c:pt idx="2">
                  <c:v>0.18000000000000327</c:v>
                </c:pt>
                <c:pt idx="3">
                  <c:v>0.22000000000000242</c:v>
                </c:pt>
                <c:pt idx="4">
                  <c:v>0.21999999999999886</c:v>
                </c:pt>
                <c:pt idx="5">
                  <c:v>0.29999999999999716</c:v>
                </c:pt>
                <c:pt idx="6">
                  <c:v>0.21999999999999886</c:v>
                </c:pt>
                <c:pt idx="7">
                  <c:v>0.19999999999999929</c:v>
                </c:pt>
                <c:pt idx="8">
                  <c:v>0.13000000000000078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567552"/>
        <c:axId val="106569088"/>
      </c:scatterChart>
      <c:valAx>
        <c:axId val="106567552"/>
        <c:scaling>
          <c:orientation val="minMax"/>
          <c:max val="0.16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569088"/>
        <c:crosses val="autoZero"/>
        <c:crossBetween val="midCat"/>
        <c:majorUnit val="0.02"/>
        <c:minorUnit val="5.0000000000000001E-3"/>
      </c:valAx>
      <c:valAx>
        <c:axId val="106569088"/>
        <c:scaling>
          <c:orientation val="minMax"/>
          <c:max val="0.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567552"/>
        <c:crosses val="autoZero"/>
        <c:crossBetween val="midCat"/>
        <c:majorUnit val="0.1"/>
        <c:min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723107</xdr:colOff>
      <xdr:row>6</xdr:row>
      <xdr:rowOff>142654</xdr:rowOff>
    </xdr:from>
    <xdr:to>
      <xdr:col>15</xdr:col>
      <xdr:colOff>490274</xdr:colOff>
      <xdr:row>25</xdr:row>
      <xdr:rowOff>165099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368300</xdr:colOff>
      <xdr:row>9</xdr:row>
      <xdr:rowOff>72894</xdr:rowOff>
    </xdr:from>
    <xdr:to>
      <xdr:col>16</xdr:col>
      <xdr:colOff>287074</xdr:colOff>
      <xdr:row>24</xdr:row>
      <xdr:rowOff>165100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V="1">
          <a:off x="1041400" y="1965194"/>
          <a:ext cx="11628174" cy="275920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317500</xdr:colOff>
      <xdr:row>13</xdr:row>
      <xdr:rowOff>28354</xdr:rowOff>
    </xdr:from>
    <xdr:to>
      <xdr:col>1</xdr:col>
      <xdr:colOff>647700</xdr:colOff>
      <xdr:row>17</xdr:row>
      <xdr:rowOff>168054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7500" y="2631854"/>
          <a:ext cx="1003300" cy="850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mass MgSO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lnSpc>
              <a:spcPts val="17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/g</a:t>
          </a:r>
        </a:p>
      </xdr:txBody>
    </xdr:sp>
    <xdr:clientData/>
  </xdr:twoCellAnchor>
  <xdr:twoCellAnchor>
    <xdr:from>
      <xdr:col>6</xdr:col>
      <xdr:colOff>304800</xdr:colOff>
      <xdr:row>27</xdr:row>
      <xdr:rowOff>15654</xdr:rowOff>
    </xdr:from>
    <xdr:to>
      <xdr:col>9</xdr:col>
      <xdr:colOff>50800</xdr:colOff>
      <xdr:row>29</xdr:row>
      <xdr:rowOff>79154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956300" y="5108354"/>
          <a:ext cx="176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mass H</a:t>
          </a:r>
          <a:r>
            <a:rPr lang="en-US" sz="11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 / 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1625600</xdr:colOff>
      <xdr:row>9</xdr:row>
      <xdr:rowOff>127000</xdr:rowOff>
    </xdr:from>
    <xdr:to>
      <xdr:col>11</xdr:col>
      <xdr:colOff>136711</xdr:colOff>
      <xdr:row>33</xdr:row>
      <xdr:rowOff>17929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16</xdr:row>
      <xdr:rowOff>0</xdr:rowOff>
    </xdr:from>
    <xdr:to>
      <xdr:col>0</xdr:col>
      <xdr:colOff>1596465</xdr:colOff>
      <xdr:row>19</xdr:row>
      <xdr:rowOff>127747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9700" y="3327400"/>
          <a:ext cx="1456765" cy="66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46800" rIns="90000" bIns="4680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Mg </a:t>
          </a:r>
        </a:p>
        <a:p>
          <a:pPr algn="ctr" rtl="0">
            <a:lnSpc>
              <a:spcPts val="17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/ g</a:t>
          </a:r>
        </a:p>
      </xdr:txBody>
    </xdr:sp>
    <xdr:clientData/>
  </xdr:twoCellAnchor>
  <xdr:twoCellAnchor>
    <xdr:from>
      <xdr:col>4</xdr:col>
      <xdr:colOff>63500</xdr:colOff>
      <xdr:row>34</xdr:row>
      <xdr:rowOff>12700</xdr:rowOff>
    </xdr:from>
    <xdr:to>
      <xdr:col>7</xdr:col>
      <xdr:colOff>756771</xdr:colOff>
      <xdr:row>35</xdr:row>
      <xdr:rowOff>159124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219700" y="6540500"/>
          <a:ext cx="3169771" cy="324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O / g</a:t>
          </a:r>
        </a:p>
      </xdr:txBody>
    </xdr:sp>
    <xdr:clientData/>
  </xdr:twoCellAnchor>
  <xdr:twoCellAnchor>
    <xdr:from>
      <xdr:col>1</xdr:col>
      <xdr:colOff>139700</xdr:colOff>
      <xdr:row>36</xdr:row>
      <xdr:rowOff>25400</xdr:rowOff>
    </xdr:from>
    <xdr:to>
      <xdr:col>10</xdr:col>
      <xdr:colOff>598394</xdr:colOff>
      <xdr:row>36</xdr:row>
      <xdr:rowOff>25400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819400" y="6908800"/>
          <a:ext cx="7888194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1536700</xdr:colOff>
      <xdr:row>9</xdr:row>
      <xdr:rowOff>139700</xdr:rowOff>
    </xdr:from>
    <xdr:to>
      <xdr:col>11</xdr:col>
      <xdr:colOff>558800</xdr:colOff>
      <xdr:row>33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63500</xdr:rowOff>
    </xdr:from>
    <xdr:to>
      <xdr:col>0</xdr:col>
      <xdr:colOff>1536700</xdr:colOff>
      <xdr:row>21</xdr:row>
      <xdr:rowOff>25400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6200" y="3771900"/>
          <a:ext cx="1460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46800" rIns="90000" bIns="4680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Mg </a:t>
          </a:r>
        </a:p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/ g</a:t>
          </a:r>
        </a:p>
      </xdr:txBody>
    </xdr:sp>
    <xdr:clientData/>
  </xdr:twoCellAnchor>
  <xdr:twoCellAnchor>
    <xdr:from>
      <xdr:col>4</xdr:col>
      <xdr:colOff>508000</xdr:colOff>
      <xdr:row>34</xdr:row>
      <xdr:rowOff>12700</xdr:rowOff>
    </xdr:from>
    <xdr:to>
      <xdr:col>8</xdr:col>
      <xdr:colOff>393700</xdr:colOff>
      <xdr:row>36</xdr:row>
      <xdr:rowOff>139700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207000" y="6743700"/>
          <a:ext cx="31877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O / g</a:t>
          </a:r>
        </a:p>
      </xdr:txBody>
    </xdr:sp>
    <xdr:clientData/>
  </xdr:twoCellAnchor>
  <xdr:twoCellAnchor>
    <xdr:from>
      <xdr:col>1</xdr:col>
      <xdr:colOff>558800</xdr:colOff>
      <xdr:row>36</xdr:row>
      <xdr:rowOff>12700</xdr:rowOff>
    </xdr:from>
    <xdr:to>
      <xdr:col>11</xdr:col>
      <xdr:colOff>241300</xdr:colOff>
      <xdr:row>36</xdr:row>
      <xdr:rowOff>12700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781300" y="7099300"/>
          <a:ext cx="79375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1701800</xdr:colOff>
      <xdr:row>10</xdr:row>
      <xdr:rowOff>127000</xdr:rowOff>
    </xdr:from>
    <xdr:to>
      <xdr:col>11</xdr:col>
      <xdr:colOff>381000</xdr:colOff>
      <xdr:row>34</xdr:row>
      <xdr:rowOff>101600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18</xdr:row>
      <xdr:rowOff>165100</xdr:rowOff>
    </xdr:from>
    <xdr:to>
      <xdr:col>0</xdr:col>
      <xdr:colOff>1562100</xdr:colOff>
      <xdr:row>22</xdr:row>
      <xdr:rowOff>127000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600" y="3848100"/>
          <a:ext cx="1460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46800" rIns="90000" bIns="4680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Mg </a:t>
          </a:r>
        </a:p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/ g</a:t>
          </a:r>
        </a:p>
      </xdr:txBody>
    </xdr:sp>
    <xdr:clientData/>
  </xdr:twoCellAnchor>
  <xdr:twoCellAnchor>
    <xdr:from>
      <xdr:col>4</xdr:col>
      <xdr:colOff>431800</xdr:colOff>
      <xdr:row>35</xdr:row>
      <xdr:rowOff>0</xdr:rowOff>
    </xdr:from>
    <xdr:to>
      <xdr:col>8</xdr:col>
      <xdr:colOff>317500</xdr:colOff>
      <xdr:row>37</xdr:row>
      <xdr:rowOff>127000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473700" y="6705600"/>
          <a:ext cx="31877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O / g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2108200</xdr:colOff>
      <xdr:row>9</xdr:row>
      <xdr:rowOff>88900</xdr:rowOff>
    </xdr:from>
    <xdr:to>
      <xdr:col>11</xdr:col>
      <xdr:colOff>558800</xdr:colOff>
      <xdr:row>33</xdr:row>
      <xdr:rowOff>63500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330200</xdr:colOff>
      <xdr:row>36</xdr:row>
      <xdr:rowOff>127000</xdr:rowOff>
    </xdr:from>
    <xdr:to>
      <xdr:col>11</xdr:col>
      <xdr:colOff>12700</xdr:colOff>
      <xdr:row>36</xdr:row>
      <xdr:rowOff>127000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124200" y="7010400"/>
          <a:ext cx="79375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635000</xdr:colOff>
      <xdr:row>18</xdr:row>
      <xdr:rowOff>63500</xdr:rowOff>
    </xdr:from>
    <xdr:to>
      <xdr:col>0</xdr:col>
      <xdr:colOff>2095500</xdr:colOff>
      <xdr:row>22</xdr:row>
      <xdr:rowOff>25400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35000" y="3746500"/>
          <a:ext cx="1460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46800" rIns="90000" bIns="4680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2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Mg </a:t>
          </a:r>
        </a:p>
        <a:p>
          <a:pPr algn="ctr" rtl="0">
            <a:lnSpc>
              <a:spcPts val="1800"/>
            </a:lnSpc>
            <a:defRPr sz="1000"/>
          </a:pPr>
          <a:r>
            <a:rPr lang="en-US" sz="12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/ g</a:t>
          </a:r>
        </a:p>
      </xdr:txBody>
    </xdr:sp>
    <xdr:clientData/>
  </xdr:twoCellAnchor>
  <xdr:twoCellAnchor>
    <xdr:from>
      <xdr:col>4</xdr:col>
      <xdr:colOff>266700</xdr:colOff>
      <xdr:row>34</xdr:row>
      <xdr:rowOff>12700</xdr:rowOff>
    </xdr:from>
    <xdr:to>
      <xdr:col>8</xdr:col>
      <xdr:colOff>152400</xdr:colOff>
      <xdr:row>36</xdr:row>
      <xdr:rowOff>139700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537200" y="6540500"/>
          <a:ext cx="31877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O / 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339725</xdr:colOff>
      <xdr:row>1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72725" cy="1152525"/>
        </a:xfrm>
        <a:prstGeom prst="rect">
          <a:avLst/>
        </a:prstGeom>
      </xdr:spPr>
    </xdr:pic>
    <xdr:clientData/>
  </xdr:twoCellAnchor>
  <xdr:twoCellAnchor>
    <xdr:from>
      <xdr:col>1</xdr:col>
      <xdr:colOff>1358901</xdr:colOff>
      <xdr:row>9</xdr:row>
      <xdr:rowOff>20456</xdr:rowOff>
    </xdr:from>
    <xdr:to>
      <xdr:col>14</xdr:col>
      <xdr:colOff>12701</xdr:colOff>
      <xdr:row>28</xdr:row>
      <xdr:rowOff>161947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1003300</xdr:colOff>
      <xdr:row>17</xdr:row>
      <xdr:rowOff>139700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54000" y="3657600"/>
          <a:ext cx="1003300" cy="850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mass MgSO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lnSpc>
              <a:spcPts val="17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/g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7</xdr:col>
      <xdr:colOff>419100</xdr:colOff>
      <xdr:row>31</xdr:row>
      <xdr:rowOff>63500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054600" y="6502400"/>
          <a:ext cx="176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mass H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 / g</a:t>
          </a:r>
        </a:p>
      </xdr:txBody>
    </xdr:sp>
    <xdr:clientData/>
  </xdr:twoCellAnchor>
  <xdr:twoCellAnchor>
    <xdr:from>
      <xdr:col>1</xdr:col>
      <xdr:colOff>1638300</xdr:colOff>
      <xdr:row>33</xdr:row>
      <xdr:rowOff>76200</xdr:rowOff>
    </xdr:from>
    <xdr:to>
      <xdr:col>14</xdr:col>
      <xdr:colOff>50800</xdr:colOff>
      <xdr:row>34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 flipV="1">
          <a:off x="1892300" y="7289800"/>
          <a:ext cx="9271000" cy="1016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1930397</xdr:colOff>
      <xdr:row>7</xdr:row>
      <xdr:rowOff>118534</xdr:rowOff>
    </xdr:from>
    <xdr:to>
      <xdr:col>17</xdr:col>
      <xdr:colOff>118530</xdr:colOff>
      <xdr:row>26</xdr:row>
      <xdr:rowOff>55034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V="1">
          <a:off x="2184397" y="2743201"/>
          <a:ext cx="11125200" cy="347556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800101</xdr:colOff>
      <xdr:row>4</xdr:row>
      <xdr:rowOff>102218</xdr:rowOff>
    </xdr:from>
    <xdr:to>
      <xdr:col>14</xdr:col>
      <xdr:colOff>165101</xdr:colOff>
      <xdr:row>24</xdr:row>
      <xdr:rowOff>126999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27</xdr:row>
      <xdr:rowOff>0</xdr:rowOff>
    </xdr:from>
    <xdr:to>
      <xdr:col>15</xdr:col>
      <xdr:colOff>292100</xdr:colOff>
      <xdr:row>27</xdr:row>
      <xdr:rowOff>101600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V="1">
          <a:off x="190500" y="5067300"/>
          <a:ext cx="11760200" cy="1016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444500</xdr:colOff>
      <xdr:row>7</xdr:row>
      <xdr:rowOff>152400</xdr:rowOff>
    </xdr:from>
    <xdr:to>
      <xdr:col>1</xdr:col>
      <xdr:colOff>774700</xdr:colOff>
      <xdr:row>12</xdr:row>
      <xdr:rowOff>114300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4500" y="1663700"/>
          <a:ext cx="1003300" cy="850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mass MgSO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lnSpc>
              <a:spcPts val="17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/g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6</xdr:row>
      <xdr:rowOff>22866</xdr:rowOff>
    </xdr:from>
    <xdr:to>
      <xdr:col>12</xdr:col>
      <xdr:colOff>402167</xdr:colOff>
      <xdr:row>28</xdr:row>
      <xdr:rowOff>165099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292100</xdr:colOff>
      <xdr:row>35</xdr:row>
      <xdr:rowOff>139700</xdr:rowOff>
    </xdr:from>
    <xdr:to>
      <xdr:col>13</xdr:col>
      <xdr:colOff>139700</xdr:colOff>
      <xdr:row>35</xdr:row>
      <xdr:rowOff>152400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117600" y="6477000"/>
          <a:ext cx="11493500" cy="127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12</xdr:col>
      <xdr:colOff>808567</xdr:colOff>
      <xdr:row>31</xdr:row>
      <xdr:rowOff>114300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25500" y="5740400"/>
          <a:ext cx="11628967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190500</xdr:colOff>
      <xdr:row>11</xdr:row>
      <xdr:rowOff>127000</xdr:rowOff>
    </xdr:from>
    <xdr:to>
      <xdr:col>1</xdr:col>
      <xdr:colOff>368300</xdr:colOff>
      <xdr:row>16</xdr:row>
      <xdr:rowOff>88900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90500" y="2197100"/>
          <a:ext cx="1003300" cy="850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mass MgSO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lnSpc>
              <a:spcPts val="17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/g</a:t>
          </a:r>
        </a:p>
      </xdr:txBody>
    </xdr:sp>
    <xdr:clientData/>
  </xdr:twoCellAnchor>
  <xdr:twoCellAnchor>
    <xdr:from>
      <xdr:col>4</xdr:col>
      <xdr:colOff>685800</xdr:colOff>
      <xdr:row>29</xdr:row>
      <xdr:rowOff>50800</xdr:rowOff>
    </xdr:from>
    <xdr:to>
      <xdr:col>6</xdr:col>
      <xdr:colOff>800100</xdr:colOff>
      <xdr:row>31</xdr:row>
      <xdr:rowOff>114300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727700" y="5321300"/>
          <a:ext cx="176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mass H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 / 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29</xdr:row>
      <xdr:rowOff>50800</xdr:rowOff>
    </xdr:from>
    <xdr:to>
      <xdr:col>8</xdr:col>
      <xdr:colOff>419100</xdr:colOff>
      <xdr:row>31</xdr:row>
      <xdr:rowOff>114300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540500" y="5448300"/>
          <a:ext cx="176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mass H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 / g</a:t>
          </a:r>
        </a:p>
      </xdr:txBody>
    </xdr:sp>
    <xdr:clientData/>
  </xdr:twoCellAnchor>
  <xdr:twoCellAnchor>
    <xdr:from>
      <xdr:col>1</xdr:col>
      <xdr:colOff>990601</xdr:colOff>
      <xdr:row>5</xdr:row>
      <xdr:rowOff>74896</xdr:rowOff>
    </xdr:from>
    <xdr:to>
      <xdr:col>13</xdr:col>
      <xdr:colOff>685801</xdr:colOff>
      <xdr:row>28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1473200</xdr:colOff>
      <xdr:row>6</xdr:row>
      <xdr:rowOff>139700</xdr:rowOff>
    </xdr:from>
    <xdr:to>
      <xdr:col>14</xdr:col>
      <xdr:colOff>135467</xdr:colOff>
      <xdr:row>25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298700" y="1447800"/>
          <a:ext cx="10676467" cy="33528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254000</xdr:colOff>
      <xdr:row>31</xdr:row>
      <xdr:rowOff>88900</xdr:rowOff>
    </xdr:from>
    <xdr:to>
      <xdr:col>13</xdr:col>
      <xdr:colOff>723900</xdr:colOff>
      <xdr:row>31</xdr:row>
      <xdr:rowOff>139700</xdr:rowOff>
    </xdr:to>
    <xdr:pic>
      <xdr:nvPicPr>
        <xdr:cNvPr id="5123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5842000"/>
          <a:ext cx="116586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177800</xdr:colOff>
      <xdr:row>12</xdr:row>
      <xdr:rowOff>0</xdr:rowOff>
    </xdr:from>
    <xdr:to>
      <xdr:col>1</xdr:col>
      <xdr:colOff>1143000</xdr:colOff>
      <xdr:row>14</xdr:row>
      <xdr:rowOff>88900</xdr:rowOff>
    </xdr:to>
    <xdr:pic>
      <xdr:nvPicPr>
        <xdr:cNvPr id="5124" name="Picture 4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374900"/>
          <a:ext cx="17907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1651001</xdr:colOff>
      <xdr:row>6</xdr:row>
      <xdr:rowOff>119112</xdr:rowOff>
    </xdr:from>
    <xdr:to>
      <xdr:col>13</xdr:col>
      <xdr:colOff>1</xdr:colOff>
      <xdr:row>26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787400</xdr:colOff>
      <xdr:row>29</xdr:row>
      <xdr:rowOff>38100</xdr:rowOff>
    </xdr:from>
    <xdr:to>
      <xdr:col>13</xdr:col>
      <xdr:colOff>635000</xdr:colOff>
      <xdr:row>31</xdr:row>
      <xdr:rowOff>63500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3746500" y="5308600"/>
          <a:ext cx="8928100" cy="3810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165100</xdr:colOff>
      <xdr:row>27</xdr:row>
      <xdr:rowOff>139700</xdr:rowOff>
    </xdr:from>
    <xdr:to>
      <xdr:col>8</xdr:col>
      <xdr:colOff>304800</xdr:colOff>
      <xdr:row>30</xdr:row>
      <xdr:rowOff>50800</xdr:rowOff>
    </xdr:to>
    <xdr:pic>
      <xdr:nvPicPr>
        <xdr:cNvPr id="6149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5054600"/>
          <a:ext cx="17907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1435100</xdr:colOff>
      <xdr:row>9</xdr:row>
      <xdr:rowOff>153916</xdr:rowOff>
    </xdr:from>
    <xdr:to>
      <xdr:col>14</xdr:col>
      <xdr:colOff>203200</xdr:colOff>
      <xdr:row>32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2133600</xdr:colOff>
      <xdr:row>35</xdr:row>
      <xdr:rowOff>38100</xdr:rowOff>
    </xdr:from>
    <xdr:to>
      <xdr:col>13</xdr:col>
      <xdr:colOff>647700</xdr:colOff>
      <xdr:row>35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133600" y="6794500"/>
          <a:ext cx="107061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88900</xdr:colOff>
      <xdr:row>16</xdr:row>
      <xdr:rowOff>88900</xdr:rowOff>
    </xdr:from>
    <xdr:to>
      <xdr:col>0</xdr:col>
      <xdr:colOff>1689100</xdr:colOff>
      <xdr:row>20</xdr:row>
      <xdr:rowOff>50800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88900" y="3467100"/>
          <a:ext cx="16002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46800" rIns="90000" bIns="4680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Mg </a:t>
          </a:r>
        </a:p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/ g</a:t>
          </a:r>
        </a:p>
      </xdr:txBody>
    </xdr:sp>
    <xdr:clientData/>
  </xdr:twoCellAnchor>
  <xdr:twoCellAnchor>
    <xdr:from>
      <xdr:col>5</xdr:col>
      <xdr:colOff>368300</xdr:colOff>
      <xdr:row>32</xdr:row>
      <xdr:rowOff>139700</xdr:rowOff>
    </xdr:from>
    <xdr:to>
      <xdr:col>9</xdr:col>
      <xdr:colOff>609600</xdr:colOff>
      <xdr:row>34</xdr:row>
      <xdr:rowOff>114300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956300" y="6362700"/>
          <a:ext cx="35433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O / 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2019300</xdr:colOff>
      <xdr:row>37</xdr:row>
      <xdr:rowOff>88900</xdr:rowOff>
    </xdr:from>
    <xdr:to>
      <xdr:col>12</xdr:col>
      <xdr:colOff>330200</xdr:colOff>
      <xdr:row>37</xdr:row>
      <xdr:rowOff>88900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73300" y="7353300"/>
          <a:ext cx="107061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1041400</xdr:colOff>
      <xdr:row>9</xdr:row>
      <xdr:rowOff>55104</xdr:rowOff>
    </xdr:from>
    <xdr:to>
      <xdr:col>12</xdr:col>
      <xdr:colOff>647700</xdr:colOff>
      <xdr:row>36</xdr:row>
      <xdr:rowOff>50799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19</xdr:row>
      <xdr:rowOff>12700</xdr:rowOff>
    </xdr:from>
    <xdr:to>
      <xdr:col>1</xdr:col>
      <xdr:colOff>1460500</xdr:colOff>
      <xdr:row>23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4300" y="4533900"/>
          <a:ext cx="16002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46800" rIns="90000" bIns="46800" anchor="t" upright="1"/>
        <a:lstStyle/>
        <a:p>
          <a:pPr algn="ctr" rtl="0">
            <a:lnSpc>
              <a:spcPts val="19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Mg </a:t>
          </a:r>
        </a:p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/ g</a:t>
          </a:r>
        </a:p>
      </xdr:txBody>
    </xdr:sp>
    <xdr:clientData/>
  </xdr:twoCellAnchor>
  <xdr:twoCellAnchor>
    <xdr:from>
      <xdr:col>3</xdr:col>
      <xdr:colOff>495300</xdr:colOff>
      <xdr:row>35</xdr:row>
      <xdr:rowOff>25400</xdr:rowOff>
    </xdr:from>
    <xdr:to>
      <xdr:col>7</xdr:col>
      <xdr:colOff>787400</xdr:colOff>
      <xdr:row>37</xdr:row>
      <xdr:rowOff>50800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29300" y="6985000"/>
          <a:ext cx="35433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O / 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2082800</xdr:colOff>
      <xdr:row>9</xdr:row>
      <xdr:rowOff>152400</xdr:rowOff>
    </xdr:from>
    <xdr:to>
      <xdr:col>12</xdr:col>
      <xdr:colOff>25400</xdr:colOff>
      <xdr:row>33</xdr:row>
      <xdr:rowOff>127000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520700</xdr:colOff>
      <xdr:row>18</xdr:row>
      <xdr:rowOff>139700</xdr:rowOff>
    </xdr:from>
    <xdr:to>
      <xdr:col>0</xdr:col>
      <xdr:colOff>2120900</xdr:colOff>
      <xdr:row>22</xdr:row>
      <xdr:rowOff>101600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20700" y="3886200"/>
          <a:ext cx="16002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46800" rIns="90000" bIns="4680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Mg </a:t>
          </a:r>
        </a:p>
        <a:p>
          <a:pPr algn="ctr" rtl="0">
            <a:lnSpc>
              <a:spcPts val="1800"/>
            </a:lnSpc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/ g</a:t>
          </a:r>
        </a:p>
      </xdr:txBody>
    </xdr:sp>
    <xdr:clientData/>
  </xdr:twoCellAnchor>
  <xdr:twoCellAnchor>
    <xdr:from>
      <xdr:col>3</xdr:col>
      <xdr:colOff>673100</xdr:colOff>
      <xdr:row>34</xdr:row>
      <xdr:rowOff>25400</xdr:rowOff>
    </xdr:from>
    <xdr:to>
      <xdr:col>8</xdr:col>
      <xdr:colOff>88900</xdr:colOff>
      <xdr:row>36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070600" y="6616700"/>
          <a:ext cx="35433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mass O / g</a:t>
          </a:r>
        </a:p>
      </xdr:txBody>
    </xdr:sp>
    <xdr:clientData/>
  </xdr:twoCellAnchor>
  <xdr:twoCellAnchor>
    <xdr:from>
      <xdr:col>0</xdr:col>
      <xdr:colOff>3352800</xdr:colOff>
      <xdr:row>37</xdr:row>
      <xdr:rowOff>0</xdr:rowOff>
    </xdr:from>
    <xdr:to>
      <xdr:col>11</xdr:col>
      <xdr:colOff>469900</xdr:colOff>
      <xdr:row>37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352800" y="7124700"/>
          <a:ext cx="91186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amer\AppData\Local\Microsoft\Windows\Temporary%20Internet%20Files\Content.IE5\X9OHK109\DG_LE_A_Level_Chemistry_A_Student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SO4 "/>
      <sheetName val="MgSO4 BLANK"/>
      <sheetName val="MgSO4  (2)"/>
      <sheetName val="MgSO4  (3)"/>
      <sheetName val="MgSO4  (4)"/>
      <sheetName val="MgSO4  (5)"/>
      <sheetName val="MgO"/>
      <sheetName val="MgO (2)"/>
      <sheetName val="MgO (3)"/>
      <sheetName val="MgO (4)"/>
      <sheetName val="MgO (5)"/>
      <sheetName val="MgO (7)"/>
      <sheetName val="MgO (6)"/>
      <sheetName val="Sheet1 (2)"/>
      <sheetName val="Sheet2"/>
      <sheetName val="Sheet3"/>
    </sheetNames>
    <sheetDataSet>
      <sheetData sheetId="0">
        <row r="3">
          <cell r="C3">
            <v>0</v>
          </cell>
          <cell r="D3">
            <v>0.78</v>
          </cell>
          <cell r="E3">
            <v>0.83</v>
          </cell>
          <cell r="F3">
            <v>1.26</v>
          </cell>
          <cell r="G3">
            <v>1.1599999999999999</v>
          </cell>
          <cell r="H3">
            <v>1.37</v>
          </cell>
          <cell r="I3">
            <v>1.32</v>
          </cell>
          <cell r="J3">
            <v>1.44</v>
          </cell>
        </row>
        <row r="4">
          <cell r="C4">
            <v>0</v>
          </cell>
          <cell r="D4">
            <v>0.8</v>
          </cell>
          <cell r="E4">
            <v>0.9</v>
          </cell>
          <cell r="F4">
            <v>0.92000000000000015</v>
          </cell>
          <cell r="G4">
            <v>1.1500000000000001</v>
          </cell>
          <cell r="H4">
            <v>1.1399999999999997</v>
          </cell>
          <cell r="I4">
            <v>1.4000000000000001</v>
          </cell>
          <cell r="J4">
            <v>1.52</v>
          </cell>
          <cell r="K4">
            <v>0</v>
          </cell>
          <cell r="L4">
            <v>0</v>
          </cell>
          <cell r="M4">
            <v>0</v>
          </cell>
        </row>
      </sheetData>
      <sheetData sheetId="1">
        <row r="7">
          <cell r="C7">
            <v>0</v>
          </cell>
        </row>
        <row r="8">
          <cell r="C8">
            <v>0</v>
          </cell>
        </row>
      </sheetData>
      <sheetData sheetId="2">
        <row r="3">
          <cell r="C3">
            <v>0</v>
          </cell>
          <cell r="D3">
            <v>0.86</v>
          </cell>
          <cell r="E3">
            <v>0.93</v>
          </cell>
          <cell r="F3">
            <v>1.01</v>
          </cell>
          <cell r="G3">
            <v>1.58</v>
          </cell>
          <cell r="H3">
            <v>1.35</v>
          </cell>
          <cell r="I3">
            <v>1.42</v>
          </cell>
          <cell r="J3">
            <v>1.51</v>
          </cell>
          <cell r="K3">
            <v>1.58</v>
          </cell>
        </row>
        <row r="4">
          <cell r="C4">
            <v>0</v>
          </cell>
          <cell r="D4">
            <v>0.83</v>
          </cell>
          <cell r="E4">
            <v>1.04</v>
          </cell>
          <cell r="F4">
            <v>1.9</v>
          </cell>
          <cell r="G4">
            <v>0.95</v>
          </cell>
          <cell r="H4">
            <v>1.85</v>
          </cell>
          <cell r="I4">
            <v>1.48</v>
          </cell>
          <cell r="J4">
            <v>1.62</v>
          </cell>
          <cell r="K4">
            <v>1.72</v>
          </cell>
        </row>
      </sheetData>
      <sheetData sheetId="3">
        <row r="3">
          <cell r="C3">
            <v>0.81</v>
          </cell>
          <cell r="D3">
            <v>0.89</v>
          </cell>
          <cell r="E3">
            <v>1.02</v>
          </cell>
          <cell r="F3">
            <v>1.06</v>
          </cell>
          <cell r="H3">
            <v>1.54</v>
          </cell>
          <cell r="I3">
            <v>1.82</v>
          </cell>
          <cell r="J3">
            <v>0</v>
          </cell>
        </row>
        <row r="4">
          <cell r="C4">
            <v>0.7</v>
          </cell>
          <cell r="D4">
            <v>0.82</v>
          </cell>
          <cell r="E4">
            <v>0.91999999999999993</v>
          </cell>
          <cell r="F4">
            <v>1.04</v>
          </cell>
          <cell r="G4">
            <v>0</v>
          </cell>
          <cell r="H4">
            <v>1.4500000000000002</v>
          </cell>
          <cell r="I4">
            <v>1.7099999999999997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</sheetData>
      <sheetData sheetId="4">
        <row r="3">
          <cell r="D3">
            <v>0.94</v>
          </cell>
          <cell r="E3">
            <v>1.03</v>
          </cell>
          <cell r="F3">
            <v>1.1200000000000001</v>
          </cell>
          <cell r="G3">
            <v>1.22</v>
          </cell>
          <cell r="H3">
            <v>1.28</v>
          </cell>
          <cell r="I3">
            <v>1.41</v>
          </cell>
          <cell r="J3">
            <v>1.51</v>
          </cell>
          <cell r="K3">
            <v>1.67</v>
          </cell>
        </row>
        <row r="4">
          <cell r="C4">
            <v>0</v>
          </cell>
          <cell r="D4">
            <v>1</v>
          </cell>
          <cell r="E4">
            <v>1.1199999999999999</v>
          </cell>
          <cell r="F4">
            <v>1.1799999999999997</v>
          </cell>
          <cell r="G4">
            <v>1.28</v>
          </cell>
          <cell r="H4">
            <v>1.41</v>
          </cell>
          <cell r="I4">
            <v>1.53</v>
          </cell>
          <cell r="J4">
            <v>1.61</v>
          </cell>
          <cell r="K4">
            <v>1.6800000000000002</v>
          </cell>
          <cell r="L4">
            <v>0</v>
          </cell>
          <cell r="M4">
            <v>0</v>
          </cell>
        </row>
      </sheetData>
      <sheetData sheetId="5">
        <row r="3">
          <cell r="C3">
            <v>0.71</v>
          </cell>
          <cell r="D3">
            <v>0.84</v>
          </cell>
          <cell r="E3">
            <v>0.25</v>
          </cell>
          <cell r="F3">
            <v>1.35</v>
          </cell>
          <cell r="G3">
            <v>1.1299999999999999</v>
          </cell>
          <cell r="H3">
            <v>1.18</v>
          </cell>
          <cell r="I3">
            <v>1.33</v>
          </cell>
          <cell r="K3">
            <v>1.47</v>
          </cell>
          <cell r="L3">
            <v>0</v>
          </cell>
        </row>
        <row r="4">
          <cell r="C4">
            <v>0.79</v>
          </cell>
          <cell r="D4">
            <v>0.92</v>
          </cell>
          <cell r="H4">
            <v>1.32</v>
          </cell>
          <cell r="I4">
            <v>1.41</v>
          </cell>
          <cell r="K4">
            <v>1.68</v>
          </cell>
          <cell r="L4">
            <v>0</v>
          </cell>
          <cell r="M4">
            <v>0</v>
          </cell>
        </row>
      </sheetData>
      <sheetData sheetId="6">
        <row r="6">
          <cell r="C6">
            <v>0</v>
          </cell>
          <cell r="D6">
            <v>0.28999999999999915</v>
          </cell>
          <cell r="E6">
            <v>0</v>
          </cell>
          <cell r="F6">
            <v>0.30999999999999872</v>
          </cell>
          <cell r="G6">
            <v>0.19999999999999929</v>
          </cell>
          <cell r="H6">
            <v>0.16999999999999993</v>
          </cell>
          <cell r="I6">
            <v>0.21999999999999886</v>
          </cell>
          <cell r="J6">
            <v>0.30000000000000071</v>
          </cell>
          <cell r="K6">
            <v>0.30000000000000071</v>
          </cell>
          <cell r="L6">
            <v>0.17999999999999972</v>
          </cell>
          <cell r="M6">
            <v>0.17000000000000171</v>
          </cell>
        </row>
        <row r="7">
          <cell r="C7">
            <v>0</v>
          </cell>
          <cell r="D7">
            <v>0.16000000000000014</v>
          </cell>
          <cell r="E7">
            <v>0</v>
          </cell>
          <cell r="F7">
            <v>0.17000000000000171</v>
          </cell>
          <cell r="G7">
            <v>9.9999999999999645E-2</v>
          </cell>
          <cell r="H7">
            <v>9.9999999999999645E-2</v>
          </cell>
          <cell r="I7">
            <v>0.12999999999999901</v>
          </cell>
          <cell r="J7">
            <v>0.13000000000000078</v>
          </cell>
          <cell r="K7">
            <v>0.17000000000000171</v>
          </cell>
          <cell r="L7">
            <v>8.0000000000001847E-2</v>
          </cell>
          <cell r="M7">
            <v>0.11999999999999744</v>
          </cell>
        </row>
      </sheetData>
      <sheetData sheetId="7">
        <row r="6">
          <cell r="C6">
            <v>0</v>
          </cell>
          <cell r="D6">
            <v>0.20000000000000284</v>
          </cell>
          <cell r="E6">
            <v>9.9999999999997868E-2</v>
          </cell>
          <cell r="F6">
            <v>0.16000000000000014</v>
          </cell>
          <cell r="G6">
            <v>0.23999999999999844</v>
          </cell>
          <cell r="H6">
            <v>0.28999999999999915</v>
          </cell>
          <cell r="I6">
            <v>0.16000000000000014</v>
          </cell>
          <cell r="J6">
            <v>0.13000000000000256</v>
          </cell>
          <cell r="K6">
            <v>0.25</v>
          </cell>
          <cell r="L6">
            <v>0.17999999999999972</v>
          </cell>
          <cell r="M6">
            <v>0</v>
          </cell>
        </row>
        <row r="7">
          <cell r="C7">
            <v>0</v>
          </cell>
          <cell r="D7">
            <v>9.9999999999997868E-2</v>
          </cell>
          <cell r="E7">
            <v>4.00000000000027E-2</v>
          </cell>
          <cell r="F7">
            <v>3.9999999999999147E-2</v>
          </cell>
          <cell r="G7">
            <v>0.14000000000000057</v>
          </cell>
          <cell r="H7">
            <v>0.12000000000000099</v>
          </cell>
          <cell r="I7">
            <v>8.9999999999999858E-2</v>
          </cell>
          <cell r="J7">
            <v>3.9999999999999147E-2</v>
          </cell>
          <cell r="K7">
            <v>8.9999999999999858E-2</v>
          </cell>
          <cell r="L7">
            <v>3.9999999999999147E-2</v>
          </cell>
          <cell r="M7">
            <v>0</v>
          </cell>
        </row>
      </sheetData>
      <sheetData sheetId="8">
        <row r="6">
          <cell r="C6">
            <v>0</v>
          </cell>
          <cell r="D6">
            <v>0.14999999999999858</v>
          </cell>
          <cell r="E6">
            <v>0.18000000000000327</v>
          </cell>
          <cell r="F6">
            <v>0.22000000000000242</v>
          </cell>
          <cell r="G6">
            <v>0.21999999999999886</v>
          </cell>
          <cell r="H6">
            <v>0.29999999999999716</v>
          </cell>
          <cell r="I6">
            <v>0.21999999999999886</v>
          </cell>
          <cell r="J6">
            <v>0.19999999999999929</v>
          </cell>
          <cell r="K6">
            <v>0.13000000000000078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7.0000000000000284E-2</v>
          </cell>
          <cell r="E7">
            <v>6.9999999999996732E-2</v>
          </cell>
          <cell r="F7">
            <v>9.9999999999997868E-2</v>
          </cell>
          <cell r="G7">
            <v>0.13000000000000256</v>
          </cell>
          <cell r="H7">
            <v>0.11000000000000298</v>
          </cell>
          <cell r="I7">
            <v>0.13000000000000256</v>
          </cell>
          <cell r="J7">
            <v>0.10000000000000142</v>
          </cell>
          <cell r="K7">
            <v>8.0000000000000071E-2</v>
          </cell>
          <cell r="L7">
            <v>0</v>
          </cell>
          <cell r="M7">
            <v>0</v>
          </cell>
        </row>
      </sheetData>
      <sheetData sheetId="9">
        <row r="6">
          <cell r="C6">
            <v>0</v>
          </cell>
          <cell r="D6">
            <v>0.14999999999999858</v>
          </cell>
          <cell r="E6">
            <v>0.13999999999999879</v>
          </cell>
          <cell r="F6">
            <v>0.25</v>
          </cell>
          <cell r="G6">
            <v>0.16000000000000014</v>
          </cell>
          <cell r="H6">
            <v>0.28000000000000114</v>
          </cell>
          <cell r="I6">
            <v>0.16999999999999815</v>
          </cell>
          <cell r="J6">
            <v>0.22000000000000242</v>
          </cell>
          <cell r="K6">
            <v>0.14000000000000057</v>
          </cell>
          <cell r="L6">
            <v>0.13999999999999702</v>
          </cell>
          <cell r="M6">
            <v>0</v>
          </cell>
        </row>
        <row r="7">
          <cell r="C7">
            <v>0</v>
          </cell>
          <cell r="D7">
            <v>8.9999999999999858E-2</v>
          </cell>
          <cell r="E7">
            <v>8.9999999999999858E-2</v>
          </cell>
          <cell r="F7">
            <v>0.12000000000000099</v>
          </cell>
          <cell r="G7">
            <v>5.9999999999998721E-2</v>
          </cell>
          <cell r="H7">
            <v>0.12999999999999901</v>
          </cell>
          <cell r="I7">
            <v>0.10000000000000142</v>
          </cell>
          <cell r="J7">
            <v>6.9999999999996732E-2</v>
          </cell>
          <cell r="K7">
            <v>4.9999999999997158E-2</v>
          </cell>
          <cell r="L7">
            <v>7.0000000000000284E-2</v>
          </cell>
          <cell r="M7">
            <v>0</v>
          </cell>
        </row>
      </sheetData>
      <sheetData sheetId="10">
        <row r="6">
          <cell r="C6">
            <v>0</v>
          </cell>
          <cell r="D6">
            <v>0.18999999999999773</v>
          </cell>
          <cell r="E6">
            <v>0.26000000000000156</v>
          </cell>
          <cell r="F6">
            <v>0.23999999999999844</v>
          </cell>
          <cell r="G6">
            <v>0.16999999999999815</v>
          </cell>
          <cell r="H6">
            <v>0.26999999999999957</v>
          </cell>
          <cell r="I6">
            <v>0.25</v>
          </cell>
          <cell r="J6">
            <v>0.23999999999999844</v>
          </cell>
          <cell r="K6">
            <v>0.14000000000000057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8.0000000000001847E-2</v>
          </cell>
          <cell r="E7">
            <v>0.14999999999999858</v>
          </cell>
          <cell r="F7">
            <v>0.10000000000000142</v>
          </cell>
          <cell r="G7">
            <v>6.0000000000002274E-2</v>
          </cell>
          <cell r="H7">
            <v>0.14999999999999858</v>
          </cell>
          <cell r="I7">
            <v>0.14999999999999858</v>
          </cell>
          <cell r="J7">
            <v>0.12000000000000099</v>
          </cell>
          <cell r="K7">
            <v>8.0000000000001847E-2</v>
          </cell>
          <cell r="L7">
            <v>0</v>
          </cell>
          <cell r="M7">
            <v>0</v>
          </cell>
        </row>
      </sheetData>
      <sheetData sheetId="11">
        <row r="6">
          <cell r="C6">
            <v>-0.20000000000000007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-0.26999999999999996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12">
        <row r="6">
          <cell r="C6">
            <v>0</v>
          </cell>
          <cell r="D6">
            <v>0.19000000000000128</v>
          </cell>
          <cell r="E6">
            <v>0.25999999999999801</v>
          </cell>
          <cell r="F6">
            <v>0.16999999999999993</v>
          </cell>
          <cell r="G6">
            <v>0.15000000000000213</v>
          </cell>
          <cell r="H6">
            <v>0.15000000000000213</v>
          </cell>
          <cell r="I6">
            <v>0.21999999999999886</v>
          </cell>
          <cell r="J6">
            <v>0.21000000000000085</v>
          </cell>
          <cell r="K6">
            <v>0.41000000000000014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6.9999999999996732E-2</v>
          </cell>
          <cell r="E7">
            <v>0.14000000000000057</v>
          </cell>
          <cell r="F7">
            <v>0.10999999999999943</v>
          </cell>
          <cell r="G7">
            <v>8.9999999999999858E-2</v>
          </cell>
          <cell r="H7">
            <v>7.0000000000000284E-2</v>
          </cell>
          <cell r="I7">
            <v>0.12999999999999901</v>
          </cell>
          <cell r="J7">
            <v>0.10999999999999943</v>
          </cell>
          <cell r="K7">
            <v>0.21000000000000085</v>
          </cell>
          <cell r="L7">
            <v>0</v>
          </cell>
          <cell r="M7">
            <v>0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"/>
  <sheetViews>
    <sheetView workbookViewId="0">
      <selection sqref="A1:O27"/>
    </sheetView>
  </sheetViews>
  <sheetFormatPr defaultColWidth="8.85546875" defaultRowHeight="15" x14ac:dyDescent="0.25"/>
  <cols>
    <col min="2" max="2" width="30" customWidth="1"/>
  </cols>
  <sheetData>
    <row r="1" spans="2:13" ht="18.95" customHeight="1" thickBot="1" x14ac:dyDescent="0.45">
      <c r="B1" s="2" t="s">
        <v>1</v>
      </c>
      <c r="C1" s="4">
        <v>0</v>
      </c>
      <c r="D1" s="4">
        <v>1.58</v>
      </c>
      <c r="E1" s="4">
        <v>1.73</v>
      </c>
      <c r="F1" s="4">
        <v>2.1800000000000002</v>
      </c>
      <c r="G1" s="4">
        <v>2.31</v>
      </c>
      <c r="H1" s="4">
        <v>2.5099999999999998</v>
      </c>
      <c r="I1" s="4">
        <v>2.72</v>
      </c>
      <c r="J1" s="4">
        <v>2.96</v>
      </c>
      <c r="K1" s="1"/>
      <c r="L1" s="1"/>
      <c r="M1" s="1"/>
    </row>
    <row r="2" spans="2:13" ht="20.100000000000001" customHeight="1" thickBot="1" x14ac:dyDescent="0.45">
      <c r="B2" s="2" t="s">
        <v>3</v>
      </c>
      <c r="C2" s="4">
        <v>0</v>
      </c>
      <c r="D2" s="4">
        <v>0.78</v>
      </c>
      <c r="E2" s="4">
        <v>0.83</v>
      </c>
      <c r="F2" s="4">
        <v>1.26</v>
      </c>
      <c r="G2" s="4">
        <v>1.1599999999999999</v>
      </c>
      <c r="H2" s="4">
        <v>1.37</v>
      </c>
      <c r="I2" s="4">
        <v>1.32</v>
      </c>
      <c r="J2" s="4">
        <v>1.44</v>
      </c>
      <c r="K2" s="4"/>
      <c r="L2" s="1"/>
      <c r="M2" s="1"/>
    </row>
    <row r="3" spans="2:13" ht="26.1" customHeight="1" thickBot="1" x14ac:dyDescent="0.4">
      <c r="B3" s="3" t="s">
        <v>2</v>
      </c>
      <c r="C3" s="4">
        <v>0</v>
      </c>
      <c r="D3" s="4">
        <v>0.8</v>
      </c>
      <c r="E3" s="4">
        <v>0.9</v>
      </c>
      <c r="F3" s="4">
        <v>0.92</v>
      </c>
      <c r="G3" s="4">
        <v>1.1499999999999999</v>
      </c>
      <c r="H3" s="4">
        <v>1.1399999999999999</v>
      </c>
      <c r="I3" s="4">
        <v>1.4</v>
      </c>
      <c r="J3" s="4">
        <v>1.52</v>
      </c>
      <c r="K3" s="4">
        <v>0</v>
      </c>
      <c r="L3" s="4">
        <v>0</v>
      </c>
      <c r="M3" s="4">
        <v>0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J48" sqref="J48"/>
    </sheetView>
  </sheetViews>
  <sheetFormatPr defaultColWidth="11.42578125" defaultRowHeight="15" x14ac:dyDescent="0.25"/>
  <cols>
    <col min="1" max="1" width="35.140625" customWidth="1"/>
  </cols>
  <sheetData>
    <row r="1" spans="1:12" ht="18.75" thickBot="1" x14ac:dyDescent="0.3">
      <c r="A1" s="26"/>
      <c r="B1" s="27" t="s">
        <v>11</v>
      </c>
      <c r="C1" s="27" t="s">
        <v>12</v>
      </c>
      <c r="D1" s="27" t="s">
        <v>13</v>
      </c>
      <c r="E1" s="27" t="s">
        <v>14</v>
      </c>
      <c r="F1" s="27" t="s">
        <v>15</v>
      </c>
      <c r="G1" s="27" t="s">
        <v>16</v>
      </c>
      <c r="H1" s="27" t="s">
        <v>17</v>
      </c>
      <c r="I1" s="27" t="s">
        <v>18</v>
      </c>
      <c r="J1" s="27" t="s">
        <v>19</v>
      </c>
      <c r="K1" s="27" t="s">
        <v>20</v>
      </c>
      <c r="L1" s="27" t="s">
        <v>21</v>
      </c>
    </row>
    <row r="2" spans="1:12" ht="17.25" thickBot="1" x14ac:dyDescent="0.3">
      <c r="A2" s="28" t="s">
        <v>5</v>
      </c>
      <c r="B2" s="20">
        <v>0</v>
      </c>
      <c r="C2" s="20">
        <v>23.09</v>
      </c>
      <c r="D2" s="20">
        <v>15.31</v>
      </c>
      <c r="E2" s="20">
        <v>29.09</v>
      </c>
      <c r="F2" s="20">
        <v>25.1</v>
      </c>
      <c r="G2" s="20">
        <v>28.54</v>
      </c>
      <c r="H2" s="20">
        <v>28.16</v>
      </c>
      <c r="I2" s="20">
        <v>30.29</v>
      </c>
      <c r="J2" s="20">
        <v>28.87</v>
      </c>
      <c r="K2" s="20">
        <v>30.6</v>
      </c>
      <c r="L2" s="20"/>
    </row>
    <row r="3" spans="1:12" ht="33.75" thickBot="1" x14ac:dyDescent="0.3">
      <c r="A3" s="28" t="s">
        <v>6</v>
      </c>
      <c r="B3" s="20">
        <v>0</v>
      </c>
      <c r="C3" s="20">
        <v>23.24</v>
      </c>
      <c r="D3" s="20">
        <v>15.45</v>
      </c>
      <c r="E3" s="20">
        <v>29.34</v>
      </c>
      <c r="F3" s="20">
        <v>25.26</v>
      </c>
      <c r="G3" s="20">
        <v>28.82</v>
      </c>
      <c r="H3" s="20">
        <v>28.33</v>
      </c>
      <c r="I3" s="20">
        <v>30.51</v>
      </c>
      <c r="J3" s="20">
        <v>29.01</v>
      </c>
      <c r="K3" s="20">
        <v>30.74</v>
      </c>
      <c r="L3" s="20"/>
    </row>
    <row r="4" spans="1:12" ht="33.75" thickBot="1" x14ac:dyDescent="0.3">
      <c r="A4" s="28" t="s">
        <v>7</v>
      </c>
      <c r="B4" s="20">
        <v>0</v>
      </c>
      <c r="C4" s="20">
        <v>23.33</v>
      </c>
      <c r="D4" s="20">
        <v>15.54</v>
      </c>
      <c r="E4" s="20">
        <v>29.46</v>
      </c>
      <c r="F4" s="20">
        <v>25.32</v>
      </c>
      <c r="G4" s="20">
        <v>28.95</v>
      </c>
      <c r="H4" s="20">
        <v>28.43</v>
      </c>
      <c r="I4" s="20">
        <v>30.58</v>
      </c>
      <c r="J4" s="20">
        <v>29.06</v>
      </c>
      <c r="K4" s="20">
        <v>30.81</v>
      </c>
      <c r="L4" s="20"/>
    </row>
    <row r="5" spans="1:12" ht="17.25" thickBot="1" x14ac:dyDescent="0.3">
      <c r="A5" s="29" t="s">
        <v>8</v>
      </c>
      <c r="B5" s="21">
        <f t="shared" ref="B5:L5" si="0">B4-B2</f>
        <v>0</v>
      </c>
      <c r="C5" s="21">
        <f t="shared" si="0"/>
        <v>0.23999999999999844</v>
      </c>
      <c r="D5" s="21">
        <f t="shared" si="0"/>
        <v>0.22999999999999865</v>
      </c>
      <c r="E5" s="21">
        <f t="shared" si="0"/>
        <v>0.37000000000000099</v>
      </c>
      <c r="F5" s="21">
        <f t="shared" si="0"/>
        <v>0.21999999999999886</v>
      </c>
      <c r="G5" s="21">
        <f t="shared" si="0"/>
        <v>0.41000000000000014</v>
      </c>
      <c r="H5" s="21">
        <f t="shared" si="0"/>
        <v>0.26999999999999957</v>
      </c>
      <c r="I5" s="21">
        <f t="shared" si="0"/>
        <v>0.28999999999999915</v>
      </c>
      <c r="J5" s="21">
        <f t="shared" si="0"/>
        <v>0.18999999999999773</v>
      </c>
      <c r="K5" s="21">
        <f t="shared" si="0"/>
        <v>0.2099999999999973</v>
      </c>
      <c r="L5" s="21">
        <f t="shared" si="0"/>
        <v>0</v>
      </c>
    </row>
    <row r="6" spans="1:12" ht="17.25" thickBot="1" x14ac:dyDescent="0.3">
      <c r="A6" s="30" t="s">
        <v>9</v>
      </c>
      <c r="B6" s="22">
        <f t="shared" ref="B6:L6" si="1">B3-B2</f>
        <v>0</v>
      </c>
      <c r="C6" s="22">
        <f t="shared" si="1"/>
        <v>0.14999999999999858</v>
      </c>
      <c r="D6" s="22">
        <f t="shared" si="1"/>
        <v>0.13999999999999879</v>
      </c>
      <c r="E6" s="22">
        <f t="shared" si="1"/>
        <v>0.25</v>
      </c>
      <c r="F6" s="22">
        <f t="shared" si="1"/>
        <v>0.16000000000000014</v>
      </c>
      <c r="G6" s="22">
        <f t="shared" si="1"/>
        <v>0.28000000000000114</v>
      </c>
      <c r="H6" s="22">
        <f t="shared" si="1"/>
        <v>0.16999999999999815</v>
      </c>
      <c r="I6" s="22">
        <f t="shared" si="1"/>
        <v>0.22000000000000242</v>
      </c>
      <c r="J6" s="22">
        <f t="shared" si="1"/>
        <v>0.14000000000000057</v>
      </c>
      <c r="K6" s="22">
        <f t="shared" si="1"/>
        <v>0.13999999999999702</v>
      </c>
      <c r="L6" s="22">
        <f t="shared" si="1"/>
        <v>0</v>
      </c>
    </row>
    <row r="7" spans="1:12" ht="17.25" thickBot="1" x14ac:dyDescent="0.3">
      <c r="A7" s="29" t="s">
        <v>10</v>
      </c>
      <c r="B7" s="22">
        <f t="shared" ref="B7:L7" si="2">B5-B6</f>
        <v>0</v>
      </c>
      <c r="C7" s="22">
        <f t="shared" si="2"/>
        <v>8.9999999999999858E-2</v>
      </c>
      <c r="D7" s="22">
        <f t="shared" si="2"/>
        <v>8.9999999999999858E-2</v>
      </c>
      <c r="E7" s="22">
        <f t="shared" si="2"/>
        <v>0.12000000000000099</v>
      </c>
      <c r="F7" s="22">
        <f t="shared" si="2"/>
        <v>5.9999999999998721E-2</v>
      </c>
      <c r="G7" s="22">
        <f t="shared" si="2"/>
        <v>0.12999999999999901</v>
      </c>
      <c r="H7" s="22">
        <f t="shared" si="2"/>
        <v>0.10000000000000142</v>
      </c>
      <c r="I7" s="22">
        <f t="shared" si="2"/>
        <v>6.9999999999996732E-2</v>
      </c>
      <c r="J7" s="22">
        <f t="shared" si="2"/>
        <v>4.9999999999997158E-2</v>
      </c>
      <c r="K7" s="22">
        <f t="shared" si="2"/>
        <v>7.0000000000000284E-2</v>
      </c>
      <c r="L7" s="22">
        <f t="shared" si="2"/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A16" sqref="A16"/>
    </sheetView>
  </sheetViews>
  <sheetFormatPr defaultColWidth="11.42578125" defaultRowHeight="15" x14ac:dyDescent="0.25"/>
  <cols>
    <col min="1" max="1" width="29.140625" customWidth="1"/>
  </cols>
  <sheetData>
    <row r="1" spans="1:12" ht="18.75" thickBot="1" x14ac:dyDescent="0.3">
      <c r="A1" s="26"/>
      <c r="B1" s="27" t="s">
        <v>22</v>
      </c>
      <c r="C1" s="27" t="s">
        <v>23</v>
      </c>
      <c r="D1" s="27" t="s">
        <v>24</v>
      </c>
      <c r="E1" s="27" t="s">
        <v>25</v>
      </c>
      <c r="F1" s="27" t="s">
        <v>26</v>
      </c>
      <c r="G1" s="27" t="s">
        <v>27</v>
      </c>
      <c r="H1" s="27" t="s">
        <v>28</v>
      </c>
      <c r="I1" s="27" t="s">
        <v>29</v>
      </c>
      <c r="J1" s="27" t="s">
        <v>30</v>
      </c>
      <c r="K1" s="27"/>
      <c r="L1" s="27"/>
    </row>
    <row r="2" spans="1:12" ht="17.25" thickBot="1" x14ac:dyDescent="0.3">
      <c r="A2" s="28" t="s">
        <v>5</v>
      </c>
      <c r="B2" s="20">
        <v>0</v>
      </c>
      <c r="C2" s="20">
        <v>29.17</v>
      </c>
      <c r="D2" s="20">
        <v>23.81</v>
      </c>
      <c r="E2" s="20">
        <v>21.98</v>
      </c>
      <c r="F2" s="20">
        <v>28.32</v>
      </c>
      <c r="G2" s="20">
        <v>27.91</v>
      </c>
      <c r="H2" s="20">
        <v>28.16</v>
      </c>
      <c r="I2" s="20">
        <v>29.16</v>
      </c>
      <c r="J2" s="20">
        <v>24.83</v>
      </c>
      <c r="K2" s="20"/>
      <c r="L2" s="20"/>
    </row>
    <row r="3" spans="1:12" ht="33.75" thickBot="1" x14ac:dyDescent="0.3">
      <c r="A3" s="28" t="s">
        <v>6</v>
      </c>
      <c r="B3" s="20">
        <v>0</v>
      </c>
      <c r="C3" s="20">
        <v>29.36</v>
      </c>
      <c r="D3" s="20">
        <v>24.07</v>
      </c>
      <c r="E3" s="20">
        <v>22.22</v>
      </c>
      <c r="F3" s="20">
        <v>28.49</v>
      </c>
      <c r="G3" s="20">
        <v>28.18</v>
      </c>
      <c r="H3" s="20">
        <v>28.41</v>
      </c>
      <c r="I3" s="20">
        <v>29.4</v>
      </c>
      <c r="J3" s="20">
        <v>24.97</v>
      </c>
      <c r="K3" s="20"/>
      <c r="L3" s="20"/>
    </row>
    <row r="4" spans="1:12" ht="33.75" thickBot="1" x14ac:dyDescent="0.3">
      <c r="A4" s="28" t="s">
        <v>7</v>
      </c>
      <c r="B4" s="20">
        <v>0</v>
      </c>
      <c r="C4" s="20">
        <v>29.44</v>
      </c>
      <c r="D4" s="20">
        <v>24.22</v>
      </c>
      <c r="E4" s="20">
        <v>22.32</v>
      </c>
      <c r="F4" s="20">
        <v>28.55</v>
      </c>
      <c r="G4" s="20">
        <v>28.33</v>
      </c>
      <c r="H4" s="20">
        <v>28.56</v>
      </c>
      <c r="I4" s="20">
        <v>29.52</v>
      </c>
      <c r="J4" s="20">
        <v>25.05</v>
      </c>
      <c r="K4" s="20"/>
      <c r="L4" s="20"/>
    </row>
    <row r="5" spans="1:12" ht="17.25" thickBot="1" x14ac:dyDescent="0.3">
      <c r="A5" s="29" t="s">
        <v>8</v>
      </c>
      <c r="B5" s="21">
        <f t="shared" ref="B5:L5" si="0">B4-B2</f>
        <v>0</v>
      </c>
      <c r="C5" s="21">
        <f t="shared" si="0"/>
        <v>0.26999999999999957</v>
      </c>
      <c r="D5" s="21">
        <f t="shared" si="0"/>
        <v>0.41000000000000014</v>
      </c>
      <c r="E5" s="21">
        <f t="shared" si="0"/>
        <v>0.33999999999999986</v>
      </c>
      <c r="F5" s="21">
        <f t="shared" si="0"/>
        <v>0.23000000000000043</v>
      </c>
      <c r="G5" s="21">
        <f t="shared" si="0"/>
        <v>0.41999999999999815</v>
      </c>
      <c r="H5" s="21">
        <f t="shared" si="0"/>
        <v>0.39999999999999858</v>
      </c>
      <c r="I5" s="21">
        <f t="shared" si="0"/>
        <v>0.35999999999999943</v>
      </c>
      <c r="J5" s="21">
        <f t="shared" si="0"/>
        <v>0.22000000000000242</v>
      </c>
      <c r="K5" s="21">
        <f t="shared" si="0"/>
        <v>0</v>
      </c>
      <c r="L5" s="21">
        <f t="shared" si="0"/>
        <v>0</v>
      </c>
    </row>
    <row r="6" spans="1:12" ht="17.25" thickBot="1" x14ac:dyDescent="0.3">
      <c r="A6" s="30" t="s">
        <v>9</v>
      </c>
      <c r="B6" s="22">
        <f t="shared" ref="B6:L6" si="1">B3-B2</f>
        <v>0</v>
      </c>
      <c r="C6" s="22">
        <f t="shared" si="1"/>
        <v>0.18999999999999773</v>
      </c>
      <c r="D6" s="22">
        <f t="shared" si="1"/>
        <v>0.26000000000000156</v>
      </c>
      <c r="E6" s="22">
        <f t="shared" si="1"/>
        <v>0.23999999999999844</v>
      </c>
      <c r="F6" s="22">
        <f t="shared" si="1"/>
        <v>0.16999999999999815</v>
      </c>
      <c r="G6" s="22">
        <f t="shared" si="1"/>
        <v>0.26999999999999957</v>
      </c>
      <c r="H6" s="22">
        <f t="shared" si="1"/>
        <v>0.25</v>
      </c>
      <c r="I6" s="22">
        <f t="shared" si="1"/>
        <v>0.23999999999999844</v>
      </c>
      <c r="J6" s="22">
        <f t="shared" si="1"/>
        <v>0.14000000000000057</v>
      </c>
      <c r="K6" s="22">
        <f t="shared" si="1"/>
        <v>0</v>
      </c>
      <c r="L6" s="22">
        <f t="shared" si="1"/>
        <v>0</v>
      </c>
    </row>
    <row r="7" spans="1:12" ht="17.25" thickBot="1" x14ac:dyDescent="0.3">
      <c r="A7" s="29" t="s">
        <v>10</v>
      </c>
      <c r="B7" s="22">
        <f t="shared" ref="B7:L7" si="2">B5-B6</f>
        <v>0</v>
      </c>
      <c r="C7" s="22">
        <f t="shared" si="2"/>
        <v>8.0000000000001847E-2</v>
      </c>
      <c r="D7" s="22">
        <f t="shared" si="2"/>
        <v>0.14999999999999858</v>
      </c>
      <c r="E7" s="22">
        <f t="shared" si="2"/>
        <v>0.10000000000000142</v>
      </c>
      <c r="F7" s="22">
        <f t="shared" si="2"/>
        <v>6.0000000000002274E-2</v>
      </c>
      <c r="G7" s="22">
        <f t="shared" si="2"/>
        <v>0.14999999999999858</v>
      </c>
      <c r="H7" s="22">
        <f t="shared" si="2"/>
        <v>0.14999999999999858</v>
      </c>
      <c r="I7" s="22">
        <f t="shared" si="2"/>
        <v>0.12000000000000099</v>
      </c>
      <c r="J7" s="22">
        <f t="shared" si="2"/>
        <v>8.0000000000001847E-2</v>
      </c>
      <c r="K7" s="22">
        <f t="shared" si="2"/>
        <v>0</v>
      </c>
      <c r="L7" s="22">
        <f t="shared" si="2"/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M40" sqref="M40"/>
    </sheetView>
  </sheetViews>
  <sheetFormatPr defaultColWidth="11.42578125" defaultRowHeight="15" x14ac:dyDescent="0.25"/>
  <cols>
    <col min="1" max="1" width="33.7109375" customWidth="1"/>
  </cols>
  <sheetData>
    <row r="1" spans="1:12" ht="18.75" thickBot="1" x14ac:dyDescent="0.3">
      <c r="A1" s="26"/>
      <c r="B1" s="27" t="s">
        <v>11</v>
      </c>
      <c r="C1" s="27" t="s">
        <v>31</v>
      </c>
      <c r="D1" s="27" t="s">
        <v>32</v>
      </c>
      <c r="E1" s="27" t="s">
        <v>33</v>
      </c>
      <c r="F1" s="27" t="s">
        <v>34</v>
      </c>
      <c r="G1" s="27" t="s">
        <v>35</v>
      </c>
      <c r="H1" s="27" t="s">
        <v>36</v>
      </c>
      <c r="I1" s="27" t="s">
        <v>37</v>
      </c>
      <c r="J1" s="27" t="s">
        <v>38</v>
      </c>
      <c r="K1" s="27"/>
      <c r="L1" s="27"/>
    </row>
    <row r="2" spans="1:12" ht="17.25" thickBot="1" x14ac:dyDescent="0.3">
      <c r="A2" s="28" t="s">
        <v>5</v>
      </c>
      <c r="B2" s="20">
        <v>0</v>
      </c>
      <c r="C2" s="20">
        <v>24.82</v>
      </c>
      <c r="D2" s="20">
        <v>27.92</v>
      </c>
      <c r="E2" s="20">
        <v>15.33</v>
      </c>
      <c r="F2" s="20">
        <v>26.4</v>
      </c>
      <c r="G2" s="20">
        <v>25.81</v>
      </c>
      <c r="H2" s="20">
        <v>27.6</v>
      </c>
      <c r="I2" s="20">
        <v>27.23</v>
      </c>
      <c r="J2" s="20">
        <v>28.91</v>
      </c>
      <c r="K2" s="20"/>
      <c r="L2" s="20"/>
    </row>
    <row r="3" spans="1:12" ht="33.75" thickBot="1" x14ac:dyDescent="0.3">
      <c r="A3" s="28" t="s">
        <v>6</v>
      </c>
      <c r="B3" s="20">
        <v>0</v>
      </c>
      <c r="C3" s="20">
        <v>25.01</v>
      </c>
      <c r="D3" s="20">
        <v>28.18</v>
      </c>
      <c r="E3" s="20">
        <v>15.5</v>
      </c>
      <c r="F3" s="20">
        <v>26.55</v>
      </c>
      <c r="G3" s="20">
        <v>25.96</v>
      </c>
      <c r="H3" s="20">
        <v>27.82</v>
      </c>
      <c r="I3" s="20">
        <v>27.44</v>
      </c>
      <c r="J3" s="20">
        <v>29.32</v>
      </c>
      <c r="K3" s="20"/>
      <c r="L3" s="20"/>
    </row>
    <row r="4" spans="1:12" ht="33.75" thickBot="1" x14ac:dyDescent="0.3">
      <c r="A4" s="28" t="s">
        <v>7</v>
      </c>
      <c r="B4" s="20">
        <v>0</v>
      </c>
      <c r="C4" s="20">
        <v>25.08</v>
      </c>
      <c r="D4" s="20">
        <v>28.32</v>
      </c>
      <c r="E4" s="20">
        <v>15.61</v>
      </c>
      <c r="F4" s="20">
        <v>26.64</v>
      </c>
      <c r="G4" s="20">
        <v>26.03</v>
      </c>
      <c r="H4" s="20">
        <v>27.95</v>
      </c>
      <c r="I4" s="20">
        <v>27.55</v>
      </c>
      <c r="J4" s="20">
        <v>29.53</v>
      </c>
      <c r="K4" s="20"/>
      <c r="L4" s="20"/>
    </row>
    <row r="5" spans="1:12" ht="17.25" thickBot="1" x14ac:dyDescent="0.3">
      <c r="A5" s="29" t="s">
        <v>8</v>
      </c>
      <c r="B5" s="21">
        <f t="shared" ref="B5:L5" si="0">B4-B2</f>
        <v>0</v>
      </c>
      <c r="C5" s="21">
        <f t="shared" si="0"/>
        <v>0.25999999999999801</v>
      </c>
      <c r="D5" s="21">
        <f t="shared" si="0"/>
        <v>0.39999999999999858</v>
      </c>
      <c r="E5" s="21">
        <f t="shared" si="0"/>
        <v>0.27999999999999936</v>
      </c>
      <c r="F5" s="21">
        <f t="shared" si="0"/>
        <v>0.24000000000000199</v>
      </c>
      <c r="G5" s="21">
        <f t="shared" si="0"/>
        <v>0.22000000000000242</v>
      </c>
      <c r="H5" s="21">
        <f t="shared" si="0"/>
        <v>0.34999999999999787</v>
      </c>
      <c r="I5" s="21">
        <f t="shared" si="0"/>
        <v>0.32000000000000028</v>
      </c>
      <c r="J5" s="21">
        <f t="shared" si="0"/>
        <v>0.62000000000000099</v>
      </c>
      <c r="K5" s="21">
        <f t="shared" si="0"/>
        <v>0</v>
      </c>
      <c r="L5" s="21">
        <f t="shared" si="0"/>
        <v>0</v>
      </c>
    </row>
    <row r="6" spans="1:12" ht="17.25" thickBot="1" x14ac:dyDescent="0.3">
      <c r="A6" s="30" t="s">
        <v>9</v>
      </c>
      <c r="B6" s="22">
        <f t="shared" ref="B6:L6" si="1">B3-B2</f>
        <v>0</v>
      </c>
      <c r="C6" s="22">
        <f t="shared" si="1"/>
        <v>0.19000000000000128</v>
      </c>
      <c r="D6" s="22">
        <f t="shared" si="1"/>
        <v>0.25999999999999801</v>
      </c>
      <c r="E6" s="22">
        <f t="shared" si="1"/>
        <v>0.16999999999999993</v>
      </c>
      <c r="F6" s="22">
        <f t="shared" si="1"/>
        <v>0.15000000000000213</v>
      </c>
      <c r="G6" s="22">
        <f t="shared" si="1"/>
        <v>0.15000000000000213</v>
      </c>
      <c r="H6" s="22">
        <f t="shared" si="1"/>
        <v>0.21999999999999886</v>
      </c>
      <c r="I6" s="22">
        <f t="shared" si="1"/>
        <v>0.21000000000000085</v>
      </c>
      <c r="J6" s="22">
        <f t="shared" si="1"/>
        <v>0.41000000000000014</v>
      </c>
      <c r="K6" s="22">
        <f t="shared" si="1"/>
        <v>0</v>
      </c>
      <c r="L6" s="22">
        <f t="shared" si="1"/>
        <v>0</v>
      </c>
    </row>
    <row r="7" spans="1:12" ht="17.25" thickBot="1" x14ac:dyDescent="0.3">
      <c r="A7" s="29" t="s">
        <v>10</v>
      </c>
      <c r="B7" s="22">
        <f t="shared" ref="B7:L7" si="2">B5-B6</f>
        <v>0</v>
      </c>
      <c r="C7" s="22">
        <f t="shared" si="2"/>
        <v>6.9999999999996732E-2</v>
      </c>
      <c r="D7" s="22">
        <f t="shared" si="2"/>
        <v>0.14000000000000057</v>
      </c>
      <c r="E7" s="22">
        <f t="shared" si="2"/>
        <v>0.10999999999999943</v>
      </c>
      <c r="F7" s="22">
        <f t="shared" si="2"/>
        <v>8.9999999999999858E-2</v>
      </c>
      <c r="G7" s="22">
        <f t="shared" si="2"/>
        <v>7.0000000000000284E-2</v>
      </c>
      <c r="H7" s="22">
        <f t="shared" si="2"/>
        <v>0.12999999999999901</v>
      </c>
      <c r="I7" s="22">
        <f t="shared" si="2"/>
        <v>0.10999999999999943</v>
      </c>
      <c r="J7" s="22">
        <f t="shared" si="2"/>
        <v>0.21000000000000085</v>
      </c>
      <c r="K7" s="22">
        <f t="shared" si="2"/>
        <v>0</v>
      </c>
      <c r="L7" s="22">
        <f t="shared" si="2"/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P7" sqref="P7"/>
    </sheetView>
  </sheetViews>
  <sheetFormatPr defaultColWidth="11.42578125" defaultRowHeight="15" x14ac:dyDescent="0.25"/>
  <cols>
    <col min="1" max="1" width="36.7109375" customWidth="1"/>
  </cols>
  <sheetData>
    <row r="1" spans="1:12" ht="18.75" thickBot="1" x14ac:dyDescent="0.3">
      <c r="A1" s="26"/>
      <c r="B1" s="27" t="s">
        <v>22</v>
      </c>
      <c r="C1" s="27" t="s">
        <v>23</v>
      </c>
      <c r="D1" s="27" t="s">
        <v>24</v>
      </c>
      <c r="E1" s="27" t="s">
        <v>25</v>
      </c>
      <c r="F1" s="27" t="s">
        <v>26</v>
      </c>
      <c r="G1" s="27" t="s">
        <v>27</v>
      </c>
      <c r="H1" s="27" t="s">
        <v>28</v>
      </c>
      <c r="I1" s="27" t="s">
        <v>29</v>
      </c>
      <c r="J1" s="27" t="s">
        <v>30</v>
      </c>
      <c r="K1" s="27"/>
      <c r="L1" s="27"/>
    </row>
    <row r="2" spans="1:12" ht="17.25" thickBot="1" x14ac:dyDescent="0.3">
      <c r="A2" s="28" t="s">
        <v>5</v>
      </c>
      <c r="B2" s="20">
        <v>0.67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3.75" thickBot="1" x14ac:dyDescent="0.3">
      <c r="A3" s="28" t="s">
        <v>6</v>
      </c>
      <c r="B3" s="20">
        <v>0.47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3.75" thickBot="1" x14ac:dyDescent="0.3">
      <c r="A4" s="28" t="s">
        <v>7</v>
      </c>
      <c r="B4" s="20">
        <v>0.2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thickBot="1" x14ac:dyDescent="0.3">
      <c r="A5" s="29" t="s">
        <v>8</v>
      </c>
      <c r="B5" s="21">
        <f t="shared" ref="B5:L5" si="0">B4-B2</f>
        <v>-0.47000000000000003</v>
      </c>
      <c r="C5" s="21">
        <f t="shared" si="0"/>
        <v>0</v>
      </c>
      <c r="D5" s="21">
        <f t="shared" si="0"/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</row>
    <row r="6" spans="1:12" ht="17.25" thickBot="1" x14ac:dyDescent="0.3">
      <c r="A6" s="30" t="s">
        <v>9</v>
      </c>
      <c r="B6" s="22">
        <f t="shared" ref="B6:L6" si="1">B3-B2</f>
        <v>-0.20000000000000007</v>
      </c>
      <c r="C6" s="22">
        <f t="shared" si="1"/>
        <v>0</v>
      </c>
      <c r="D6" s="22">
        <f t="shared" si="1"/>
        <v>0</v>
      </c>
      <c r="E6" s="22">
        <f t="shared" si="1"/>
        <v>0</v>
      </c>
      <c r="F6" s="22">
        <f t="shared" si="1"/>
        <v>0</v>
      </c>
      <c r="G6" s="22">
        <f t="shared" si="1"/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0</v>
      </c>
    </row>
    <row r="7" spans="1:12" ht="17.25" thickBot="1" x14ac:dyDescent="0.3">
      <c r="A7" s="29" t="s">
        <v>10</v>
      </c>
      <c r="B7" s="22">
        <f t="shared" ref="B7:L7" si="2">B5-B6</f>
        <v>-0.26999999999999996</v>
      </c>
      <c r="C7" s="22">
        <f t="shared" si="2"/>
        <v>0</v>
      </c>
      <c r="D7" s="22">
        <f t="shared" si="2"/>
        <v>0</v>
      </c>
      <c r="E7" s="22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2">
        <f t="shared" si="2"/>
        <v>0</v>
      </c>
      <c r="L7" s="22">
        <f t="shared" si="2"/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C1" zoomScale="75" zoomScaleNormal="75" zoomScalePageLayoutView="75" workbookViewId="0">
      <selection activeCell="AC12" sqref="AC12"/>
    </sheetView>
  </sheetViews>
  <sheetFormatPr defaultColWidth="8.85546875" defaultRowHeight="15" x14ac:dyDescent="0.25"/>
  <cols>
    <col min="1" max="1" width="3.28515625" customWidth="1"/>
    <col min="2" max="2" width="36.42578125" customWidth="1"/>
  </cols>
  <sheetData>
    <row r="1" spans="1:14" ht="90" customHeight="1" x14ac:dyDescent="0.25"/>
    <row r="3" spans="1:14" ht="33.950000000000003" customHeight="1" x14ac:dyDescent="0.25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15.75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4" ht="19.5" thickBot="1" x14ac:dyDescent="0.4">
      <c r="B5" s="2" t="s">
        <v>1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9.5" thickBot="1" x14ac:dyDescent="0.4">
      <c r="B6" s="2" t="s">
        <v>3</v>
      </c>
      <c r="C6" s="4">
        <v>0</v>
      </c>
      <c r="D6" s="4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9.5" thickBot="1" x14ac:dyDescent="0.4">
      <c r="B7" s="3" t="s">
        <v>2</v>
      </c>
      <c r="C7" s="4">
        <v>0</v>
      </c>
      <c r="D7" s="4"/>
      <c r="E7" s="5"/>
      <c r="F7" s="5"/>
      <c r="G7" s="5"/>
      <c r="H7" s="5"/>
      <c r="I7" s="5"/>
      <c r="J7" s="5"/>
      <c r="K7" s="5"/>
      <c r="L7" s="5"/>
      <c r="M7" s="5"/>
      <c r="N7" s="5"/>
    </row>
  </sheetData>
  <mergeCells count="1">
    <mergeCell ref="A3:L4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"/>
  <sheetViews>
    <sheetView workbookViewId="0">
      <selection activeCell="P28" sqref="A1:P28"/>
    </sheetView>
  </sheetViews>
  <sheetFormatPr defaultColWidth="8.85546875" defaultRowHeight="15" x14ac:dyDescent="0.25"/>
  <cols>
    <col min="2" max="2" width="29.28515625" customWidth="1"/>
  </cols>
  <sheetData>
    <row r="1" spans="2:13" ht="21.75" thickBot="1" x14ac:dyDescent="0.45"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1.75" thickBot="1" x14ac:dyDescent="0.45">
      <c r="B2" s="2" t="s">
        <v>3</v>
      </c>
      <c r="C2" s="4">
        <v>0</v>
      </c>
      <c r="D2" s="4">
        <v>0.86</v>
      </c>
      <c r="E2" s="4">
        <v>0.93</v>
      </c>
      <c r="F2" s="4">
        <v>1.01</v>
      </c>
      <c r="G2" s="4">
        <v>1.58</v>
      </c>
      <c r="H2" s="4">
        <v>1.35</v>
      </c>
      <c r="I2" s="4">
        <v>1.42</v>
      </c>
      <c r="J2" s="4">
        <v>1.51</v>
      </c>
      <c r="K2" s="4">
        <v>1.58</v>
      </c>
      <c r="L2" s="1"/>
      <c r="M2" s="1"/>
    </row>
    <row r="3" spans="2:13" ht="21.75" thickBot="1" x14ac:dyDescent="0.45">
      <c r="B3" s="3" t="s">
        <v>2</v>
      </c>
      <c r="C3" s="4">
        <v>0</v>
      </c>
      <c r="D3" s="4">
        <v>0.83</v>
      </c>
      <c r="E3" s="4">
        <v>1.04</v>
      </c>
      <c r="F3" s="4">
        <v>1.9</v>
      </c>
      <c r="G3" s="4">
        <v>0.95</v>
      </c>
      <c r="H3" s="4">
        <v>1.85</v>
      </c>
      <c r="I3" s="4">
        <v>1.48</v>
      </c>
      <c r="J3" s="4">
        <v>1.62</v>
      </c>
      <c r="K3" s="4">
        <v>1.72</v>
      </c>
      <c r="L3" s="1"/>
      <c r="M3" s="1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"/>
  <sheetViews>
    <sheetView workbookViewId="0">
      <selection activeCell="H42" sqref="H42"/>
    </sheetView>
  </sheetViews>
  <sheetFormatPr defaultColWidth="11.42578125" defaultRowHeight="15" x14ac:dyDescent="0.25"/>
  <cols>
    <col min="2" max="2" width="33.7109375" customWidth="1"/>
  </cols>
  <sheetData>
    <row r="1" spans="2:13" ht="19.5" thickBot="1" x14ac:dyDescent="0.4">
      <c r="B1" s="2" t="s">
        <v>1</v>
      </c>
      <c r="C1" s="4">
        <v>1.51</v>
      </c>
      <c r="D1" s="4">
        <v>1.71</v>
      </c>
      <c r="E1" s="4">
        <v>1.94</v>
      </c>
      <c r="F1" s="4">
        <v>2.1</v>
      </c>
      <c r="G1" s="4"/>
      <c r="H1" s="4">
        <v>2.99</v>
      </c>
      <c r="I1" s="4">
        <v>3.53</v>
      </c>
      <c r="J1" s="4">
        <v>0</v>
      </c>
      <c r="K1" s="4"/>
      <c r="L1" s="4"/>
      <c r="M1" s="4"/>
    </row>
    <row r="2" spans="2:13" ht="19.5" thickBot="1" x14ac:dyDescent="0.4">
      <c r="B2" s="2" t="s">
        <v>3</v>
      </c>
      <c r="C2" s="4">
        <v>0.81</v>
      </c>
      <c r="D2" s="4">
        <v>0.89</v>
      </c>
      <c r="E2" s="4">
        <v>1.02</v>
      </c>
      <c r="F2" s="4">
        <v>1.06</v>
      </c>
      <c r="G2" s="4"/>
      <c r="H2" s="4">
        <v>1.54</v>
      </c>
      <c r="I2" s="4">
        <v>1.82</v>
      </c>
      <c r="J2" s="4">
        <v>0</v>
      </c>
      <c r="K2" s="4"/>
      <c r="L2" s="4"/>
      <c r="M2" s="4"/>
    </row>
    <row r="3" spans="2:13" ht="19.5" thickBot="1" x14ac:dyDescent="0.4">
      <c r="B3" s="3" t="s">
        <v>2</v>
      </c>
      <c r="C3" s="4">
        <f t="shared" ref="C3:M3" si="0">IF(C2&lt;&gt;"",C1-C2,0)</f>
        <v>0.7</v>
      </c>
      <c r="D3" s="4">
        <f t="shared" si="0"/>
        <v>0.82</v>
      </c>
      <c r="E3" s="4">
        <f t="shared" si="0"/>
        <v>0.91999999999999993</v>
      </c>
      <c r="F3" s="4">
        <f t="shared" si="0"/>
        <v>1.04</v>
      </c>
      <c r="G3" s="4">
        <f t="shared" si="0"/>
        <v>0</v>
      </c>
      <c r="H3" s="4">
        <f t="shared" si="0"/>
        <v>1.4500000000000002</v>
      </c>
      <c r="I3" s="4">
        <f t="shared" si="0"/>
        <v>1.7099999999999997</v>
      </c>
      <c r="J3" s="4">
        <f t="shared" si="0"/>
        <v>0</v>
      </c>
      <c r="K3" s="4">
        <f t="shared" si="0"/>
        <v>0</v>
      </c>
      <c r="L3" s="4">
        <f t="shared" si="0"/>
        <v>0</v>
      </c>
      <c r="M3" s="4">
        <f t="shared" si="0"/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N33"/>
    </sheetView>
  </sheetViews>
  <sheetFormatPr defaultColWidth="11.42578125" defaultRowHeight="15" x14ac:dyDescent="0.25"/>
  <cols>
    <col min="2" max="2" width="27.7109375" customWidth="1"/>
  </cols>
  <sheetData>
    <row r="1" spans="1:13" ht="21.95" customHeight="1" thickBot="1" x14ac:dyDescent="0.35">
      <c r="A1" s="8"/>
      <c r="B1" s="9" t="s">
        <v>4</v>
      </c>
      <c r="C1" s="4"/>
      <c r="D1" s="4">
        <v>1.94</v>
      </c>
      <c r="E1" s="4">
        <v>2.15</v>
      </c>
      <c r="F1" s="4">
        <v>2.2999999999999998</v>
      </c>
      <c r="G1" s="4">
        <v>2.5</v>
      </c>
      <c r="H1" s="4">
        <v>2.69</v>
      </c>
      <c r="I1" s="4">
        <v>2.94</v>
      </c>
      <c r="J1" s="4">
        <v>3.12</v>
      </c>
      <c r="K1" s="4">
        <v>3.35</v>
      </c>
      <c r="L1" s="4"/>
      <c r="M1" s="4"/>
    </row>
    <row r="2" spans="1:13" ht="21.95" customHeight="1" thickBot="1" x14ac:dyDescent="0.4">
      <c r="A2" s="8"/>
      <c r="B2" s="10" t="s">
        <v>3</v>
      </c>
      <c r="C2" s="4"/>
      <c r="D2" s="4">
        <v>0.94</v>
      </c>
      <c r="E2" s="4">
        <v>1.03</v>
      </c>
      <c r="F2" s="4">
        <v>1.1200000000000001</v>
      </c>
      <c r="G2" s="4">
        <v>1.22</v>
      </c>
      <c r="H2" s="4">
        <v>1.28</v>
      </c>
      <c r="I2" s="4">
        <v>1.41</v>
      </c>
      <c r="J2" s="4">
        <v>1.51</v>
      </c>
      <c r="K2" s="4">
        <v>1.67</v>
      </c>
      <c r="L2" s="4"/>
      <c r="M2" s="4"/>
    </row>
    <row r="3" spans="1:13" ht="19.5" thickBot="1" x14ac:dyDescent="0.4">
      <c r="A3" s="8"/>
      <c r="B3" s="10" t="s">
        <v>2</v>
      </c>
      <c r="C3" s="4">
        <f t="shared" ref="C3:M3" si="0">IF(C2&lt;&gt;"",C1-C2,0)</f>
        <v>0</v>
      </c>
      <c r="D3" s="4">
        <f t="shared" si="0"/>
        <v>1</v>
      </c>
      <c r="E3" s="4">
        <f t="shared" si="0"/>
        <v>1.1199999999999999</v>
      </c>
      <c r="F3" s="4">
        <f t="shared" si="0"/>
        <v>1.1799999999999997</v>
      </c>
      <c r="G3" s="4">
        <f t="shared" si="0"/>
        <v>1.28</v>
      </c>
      <c r="H3" s="4">
        <f t="shared" si="0"/>
        <v>1.41</v>
      </c>
      <c r="I3" s="4">
        <f t="shared" si="0"/>
        <v>1.53</v>
      </c>
      <c r="J3" s="4">
        <f t="shared" si="0"/>
        <v>1.61</v>
      </c>
      <c r="K3" s="4">
        <f t="shared" si="0"/>
        <v>1.6800000000000002</v>
      </c>
      <c r="L3" s="4">
        <f t="shared" si="0"/>
        <v>0</v>
      </c>
      <c r="M3" s="4">
        <f t="shared" si="0"/>
        <v>0</v>
      </c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N37" sqref="N37"/>
    </sheetView>
  </sheetViews>
  <sheetFormatPr defaultColWidth="11.42578125" defaultRowHeight="15" x14ac:dyDescent="0.25"/>
  <cols>
    <col min="2" max="2" width="28" customWidth="1"/>
  </cols>
  <sheetData>
    <row r="1" spans="1:14" ht="35.25" thickBot="1" x14ac:dyDescent="0.35">
      <c r="A1" s="8"/>
      <c r="B1" s="9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"/>
    </row>
    <row r="2" spans="1:14" ht="19.5" thickBot="1" x14ac:dyDescent="0.4">
      <c r="A2" s="8"/>
      <c r="B2" s="10" t="s">
        <v>3</v>
      </c>
      <c r="C2" s="4">
        <v>0.71</v>
      </c>
      <c r="D2" s="4">
        <v>0.84</v>
      </c>
      <c r="E2" s="4">
        <v>0.25</v>
      </c>
      <c r="F2" s="4">
        <v>1.35</v>
      </c>
      <c r="G2" s="4">
        <v>1.1299999999999999</v>
      </c>
      <c r="H2" s="4">
        <v>1.18</v>
      </c>
      <c r="I2" s="4">
        <v>1.33</v>
      </c>
      <c r="J2" s="4"/>
      <c r="K2" s="4">
        <v>1.47</v>
      </c>
      <c r="L2" s="4">
        <v>0</v>
      </c>
      <c r="M2" s="4"/>
      <c r="N2" s="8"/>
    </row>
    <row r="3" spans="1:14" ht="19.5" thickBot="1" x14ac:dyDescent="0.4">
      <c r="A3" s="8"/>
      <c r="B3" s="10" t="s">
        <v>2</v>
      </c>
      <c r="C3" s="4">
        <v>0.79</v>
      </c>
      <c r="D3" s="4">
        <v>0.92</v>
      </c>
      <c r="E3" s="4"/>
      <c r="F3" s="4"/>
      <c r="G3" s="4"/>
      <c r="H3" s="4">
        <v>1.32</v>
      </c>
      <c r="I3" s="4">
        <v>1.41</v>
      </c>
      <c r="J3" s="4"/>
      <c r="K3" s="4">
        <v>1.68</v>
      </c>
      <c r="L3" s="4">
        <f>IF(L2&lt;&gt;"",L1-L2,0)</f>
        <v>0</v>
      </c>
      <c r="M3" s="4">
        <f>IF(M2&lt;&gt;"",M1-M2,0)</f>
        <v>0</v>
      </c>
      <c r="N3" s="8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B1" sqref="B1:L6"/>
    </sheetView>
  </sheetViews>
  <sheetFormatPr defaultColWidth="11.42578125" defaultRowHeight="15" x14ac:dyDescent="0.25"/>
  <cols>
    <col min="1" max="1" width="30" customWidth="1"/>
  </cols>
  <sheetData>
    <row r="1" spans="1:12" ht="21.75" thickBot="1" x14ac:dyDescent="0.3">
      <c r="A1" s="11" t="s">
        <v>5</v>
      </c>
      <c r="B1" s="23">
        <v>0</v>
      </c>
      <c r="C1" s="23">
        <v>20</v>
      </c>
      <c r="D1" s="23"/>
      <c r="E1" s="23">
        <v>16.07</v>
      </c>
      <c r="F1" s="23">
        <v>15.74</v>
      </c>
      <c r="G1" s="23">
        <v>15.58</v>
      </c>
      <c r="H1" s="23">
        <v>20.3</v>
      </c>
      <c r="I1" s="23">
        <v>14.78</v>
      </c>
      <c r="J1" s="23">
        <v>19.899999999999999</v>
      </c>
      <c r="K1" s="23">
        <v>16.75</v>
      </c>
      <c r="L1" s="23">
        <v>19.77</v>
      </c>
    </row>
    <row r="2" spans="1:12" ht="21.75" thickBot="1" x14ac:dyDescent="0.3">
      <c r="A2" s="12" t="s">
        <v>6</v>
      </c>
      <c r="B2" s="24">
        <v>0</v>
      </c>
      <c r="C2" s="24">
        <v>20.29</v>
      </c>
      <c r="D2" s="24"/>
      <c r="E2" s="24">
        <v>16.38</v>
      </c>
      <c r="F2" s="24">
        <v>15.94</v>
      </c>
      <c r="G2" s="24">
        <v>15.75</v>
      </c>
      <c r="H2" s="24">
        <v>20.52</v>
      </c>
      <c r="I2" s="24">
        <v>15.08</v>
      </c>
      <c r="J2" s="24">
        <v>20.2</v>
      </c>
      <c r="K2" s="24">
        <v>16.93</v>
      </c>
      <c r="L2" s="24">
        <v>19.940000000000001</v>
      </c>
    </row>
    <row r="3" spans="1:12" ht="21.75" thickBot="1" x14ac:dyDescent="0.3">
      <c r="A3" s="12" t="s">
        <v>7</v>
      </c>
      <c r="B3" s="24">
        <v>0</v>
      </c>
      <c r="C3" s="24">
        <v>20.45</v>
      </c>
      <c r="D3" s="24"/>
      <c r="E3" s="24">
        <v>16.55</v>
      </c>
      <c r="F3" s="24">
        <v>16.04</v>
      </c>
      <c r="G3" s="24">
        <v>15.85</v>
      </c>
      <c r="H3" s="24">
        <v>20.65</v>
      </c>
      <c r="I3" s="24">
        <v>15.21</v>
      </c>
      <c r="J3" s="24">
        <v>20.37</v>
      </c>
      <c r="K3" s="24">
        <v>17.010000000000002</v>
      </c>
      <c r="L3" s="24">
        <v>20.059999999999999</v>
      </c>
    </row>
    <row r="4" spans="1:12" ht="42.75" thickBot="1" x14ac:dyDescent="0.3">
      <c r="A4" s="13" t="s">
        <v>8</v>
      </c>
      <c r="B4" s="25">
        <v>0</v>
      </c>
      <c r="C4" s="25">
        <v>0.45</v>
      </c>
      <c r="D4" s="25">
        <v>0</v>
      </c>
      <c r="E4" s="25">
        <v>0.48</v>
      </c>
      <c r="F4" s="25">
        <v>0.3</v>
      </c>
      <c r="G4" s="25">
        <v>0.27</v>
      </c>
      <c r="H4" s="25">
        <v>0.35</v>
      </c>
      <c r="I4" s="25">
        <v>0.43</v>
      </c>
      <c r="J4" s="25">
        <v>0.47</v>
      </c>
      <c r="K4" s="25">
        <v>0.26</v>
      </c>
      <c r="L4" s="25">
        <v>0.28999999999999998</v>
      </c>
    </row>
    <row r="5" spans="1:12" ht="21.75" thickBot="1" x14ac:dyDescent="0.3">
      <c r="A5" s="13" t="s">
        <v>9</v>
      </c>
      <c r="B5" s="25">
        <v>0</v>
      </c>
      <c r="C5" s="25">
        <v>0.28999999999999998</v>
      </c>
      <c r="D5" s="25">
        <v>0</v>
      </c>
      <c r="E5" s="25">
        <v>0.31</v>
      </c>
      <c r="F5" s="25">
        <v>0.2</v>
      </c>
      <c r="G5" s="25">
        <v>0.17</v>
      </c>
      <c r="H5" s="25">
        <v>0.22</v>
      </c>
      <c r="I5" s="25">
        <v>0.3</v>
      </c>
      <c r="J5" s="25">
        <v>0.3</v>
      </c>
      <c r="K5" s="25">
        <v>0.18</v>
      </c>
      <c r="L5" s="25">
        <v>0.17</v>
      </c>
    </row>
    <row r="6" spans="1:12" ht="21.75" thickBot="1" x14ac:dyDescent="0.3">
      <c r="A6" s="13" t="s">
        <v>10</v>
      </c>
      <c r="B6" s="25">
        <v>0</v>
      </c>
      <c r="C6" s="25">
        <v>0.16</v>
      </c>
      <c r="D6" s="25">
        <v>0</v>
      </c>
      <c r="E6" s="25">
        <v>0.17</v>
      </c>
      <c r="F6" s="25">
        <v>0.1</v>
      </c>
      <c r="G6" s="25">
        <v>0.1</v>
      </c>
      <c r="H6" s="25">
        <v>0.13</v>
      </c>
      <c r="I6" s="25">
        <v>0.13</v>
      </c>
      <c r="J6" s="25">
        <v>0.17</v>
      </c>
      <c r="K6" s="25">
        <v>0.08</v>
      </c>
      <c r="L6" s="25">
        <v>0.12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45" sqref="I45"/>
    </sheetView>
  </sheetViews>
  <sheetFormatPr defaultColWidth="11.42578125" defaultRowHeight="15" x14ac:dyDescent="0.25"/>
  <cols>
    <col min="2" max="2" width="39.7109375" customWidth="1"/>
  </cols>
  <sheetData>
    <row r="1" spans="1:14" ht="15.75" thickBot="1" x14ac:dyDescent="0.3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21.75" thickBot="1" x14ac:dyDescent="0.3">
      <c r="A2" s="16"/>
      <c r="B2" s="17" t="s">
        <v>5</v>
      </c>
      <c r="C2" s="20">
        <v>0</v>
      </c>
      <c r="D2" s="20">
        <v>21.9</v>
      </c>
      <c r="E2" s="20">
        <v>27.3</v>
      </c>
      <c r="F2" s="20">
        <v>23.86</v>
      </c>
      <c r="G2" s="20">
        <v>24.91</v>
      </c>
      <c r="H2" s="20">
        <v>24.86</v>
      </c>
      <c r="I2" s="20">
        <v>21.64</v>
      </c>
      <c r="J2" s="20">
        <v>26.04</v>
      </c>
      <c r="K2" s="20">
        <v>27.61</v>
      </c>
      <c r="L2" s="20">
        <v>29.09</v>
      </c>
      <c r="M2" s="20"/>
      <c r="N2" s="16"/>
    </row>
    <row r="3" spans="1:14" ht="21.75" thickBot="1" x14ac:dyDescent="0.3">
      <c r="A3" s="16"/>
      <c r="B3" s="17" t="s">
        <v>6</v>
      </c>
      <c r="C3" s="20">
        <v>0</v>
      </c>
      <c r="D3" s="20">
        <v>22.1</v>
      </c>
      <c r="E3" s="20">
        <v>27.4</v>
      </c>
      <c r="F3" s="20">
        <v>24.02</v>
      </c>
      <c r="G3" s="20">
        <v>25.15</v>
      </c>
      <c r="H3" s="20">
        <v>25.15</v>
      </c>
      <c r="I3" s="20">
        <v>21.8</v>
      </c>
      <c r="J3" s="20">
        <v>26.17</v>
      </c>
      <c r="K3" s="20">
        <v>27.86</v>
      </c>
      <c r="L3" s="20">
        <v>29.27</v>
      </c>
      <c r="M3" s="20"/>
      <c r="N3" s="16"/>
    </row>
    <row r="4" spans="1:14" ht="21.75" thickBot="1" x14ac:dyDescent="0.3">
      <c r="A4" s="16"/>
      <c r="B4" s="17" t="s">
        <v>7</v>
      </c>
      <c r="C4" s="20">
        <v>0</v>
      </c>
      <c r="D4" s="20">
        <v>22.2</v>
      </c>
      <c r="E4" s="20">
        <v>27.44</v>
      </c>
      <c r="F4" s="20">
        <v>24.06</v>
      </c>
      <c r="G4" s="20">
        <v>25.29</v>
      </c>
      <c r="H4" s="20">
        <v>25.27</v>
      </c>
      <c r="I4" s="20">
        <v>21.89</v>
      </c>
      <c r="J4" s="20">
        <v>26.21</v>
      </c>
      <c r="K4" s="20">
        <v>27.95</v>
      </c>
      <c r="L4" s="20">
        <v>29.31</v>
      </c>
      <c r="M4" s="20"/>
      <c r="N4" s="16"/>
    </row>
    <row r="5" spans="1:14" ht="21.75" thickBot="1" x14ac:dyDescent="0.3">
      <c r="A5" s="16"/>
      <c r="B5" s="18" t="s">
        <v>8</v>
      </c>
      <c r="C5" s="21">
        <f t="shared" ref="C5:M5" si="0">C4-C2</f>
        <v>0</v>
      </c>
      <c r="D5" s="21">
        <f t="shared" si="0"/>
        <v>0.30000000000000071</v>
      </c>
      <c r="E5" s="21">
        <f t="shared" si="0"/>
        <v>0.14000000000000057</v>
      </c>
      <c r="F5" s="21">
        <f t="shared" si="0"/>
        <v>0.19999999999999929</v>
      </c>
      <c r="G5" s="21">
        <f t="shared" si="0"/>
        <v>0.37999999999999901</v>
      </c>
      <c r="H5" s="21">
        <f t="shared" si="0"/>
        <v>0.41000000000000014</v>
      </c>
      <c r="I5" s="21">
        <f t="shared" si="0"/>
        <v>0.25</v>
      </c>
      <c r="J5" s="21">
        <f t="shared" si="0"/>
        <v>0.17000000000000171</v>
      </c>
      <c r="K5" s="21">
        <f t="shared" si="0"/>
        <v>0.33999999999999986</v>
      </c>
      <c r="L5" s="21">
        <f t="shared" si="0"/>
        <v>0.21999999999999886</v>
      </c>
      <c r="M5" s="21">
        <f t="shared" si="0"/>
        <v>0</v>
      </c>
      <c r="N5" s="16"/>
    </row>
    <row r="6" spans="1:14" ht="21.75" thickBot="1" x14ac:dyDescent="0.3">
      <c r="A6" s="16"/>
      <c r="B6" s="19" t="s">
        <v>9</v>
      </c>
      <c r="C6" s="22">
        <f t="shared" ref="C6:M6" si="1">C3-C2</f>
        <v>0</v>
      </c>
      <c r="D6" s="22">
        <f t="shared" si="1"/>
        <v>0.20000000000000284</v>
      </c>
      <c r="E6" s="22">
        <f t="shared" si="1"/>
        <v>9.9999999999997868E-2</v>
      </c>
      <c r="F6" s="22">
        <f t="shared" si="1"/>
        <v>0.16000000000000014</v>
      </c>
      <c r="G6" s="22">
        <f t="shared" si="1"/>
        <v>0.23999999999999844</v>
      </c>
      <c r="H6" s="22">
        <f t="shared" si="1"/>
        <v>0.28999999999999915</v>
      </c>
      <c r="I6" s="22">
        <f t="shared" si="1"/>
        <v>0.16000000000000014</v>
      </c>
      <c r="J6" s="22">
        <f t="shared" si="1"/>
        <v>0.13000000000000256</v>
      </c>
      <c r="K6" s="22">
        <f t="shared" si="1"/>
        <v>0.25</v>
      </c>
      <c r="L6" s="22">
        <f t="shared" si="1"/>
        <v>0.17999999999999972</v>
      </c>
      <c r="M6" s="22">
        <f t="shared" si="1"/>
        <v>0</v>
      </c>
      <c r="N6" s="16"/>
    </row>
    <row r="7" spans="1:14" ht="21.75" thickBot="1" x14ac:dyDescent="0.3">
      <c r="A7" s="16"/>
      <c r="B7" s="18" t="s">
        <v>10</v>
      </c>
      <c r="C7" s="22">
        <f t="shared" ref="C7:M7" si="2">C5-C6</f>
        <v>0</v>
      </c>
      <c r="D7" s="22">
        <f t="shared" si="2"/>
        <v>9.9999999999997868E-2</v>
      </c>
      <c r="E7" s="22">
        <f t="shared" si="2"/>
        <v>4.00000000000027E-2</v>
      </c>
      <c r="F7" s="22">
        <f t="shared" si="2"/>
        <v>3.9999999999999147E-2</v>
      </c>
      <c r="G7" s="22">
        <f t="shared" si="2"/>
        <v>0.14000000000000057</v>
      </c>
      <c r="H7" s="22">
        <f t="shared" si="2"/>
        <v>0.12000000000000099</v>
      </c>
      <c r="I7" s="22">
        <f t="shared" si="2"/>
        <v>8.9999999999999858E-2</v>
      </c>
      <c r="J7" s="22">
        <f t="shared" si="2"/>
        <v>3.9999999999999147E-2</v>
      </c>
      <c r="K7" s="22">
        <f t="shared" si="2"/>
        <v>8.9999999999999858E-2</v>
      </c>
      <c r="L7" s="22">
        <f t="shared" si="2"/>
        <v>3.9999999999999147E-2</v>
      </c>
      <c r="M7" s="22">
        <f t="shared" si="2"/>
        <v>0</v>
      </c>
      <c r="N7" s="16"/>
    </row>
    <row r="8" spans="1:14" x14ac:dyDescent="0.2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</row>
    <row r="9" spans="1:14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</row>
    <row r="10" spans="1:14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"/>
    </row>
    <row r="11" spans="1:14" x14ac:dyDescent="0.25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/>
    </row>
    <row r="12" spans="1:14" x14ac:dyDescent="0.25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4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</row>
    <row r="14" spans="1:14" x14ac:dyDescent="0.2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</row>
    <row r="15" spans="1:14" x14ac:dyDescent="0.25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</row>
    <row r="16" spans="1:14" x14ac:dyDescent="0.25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</row>
    <row r="17" spans="1:14" x14ac:dyDescent="0.25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</row>
    <row r="18" spans="1:14" x14ac:dyDescent="0.2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</row>
    <row r="19" spans="1:14" x14ac:dyDescent="0.2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</row>
    <row r="20" spans="1:14" x14ac:dyDescent="0.2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</row>
    <row r="21" spans="1:14" x14ac:dyDescent="0.2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</row>
    <row r="22" spans="1:14" x14ac:dyDescent="0.2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</row>
    <row r="23" spans="1:14" x14ac:dyDescent="0.25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</row>
    <row r="24" spans="1:14" x14ac:dyDescent="0.2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spans="1:14" x14ac:dyDescent="0.25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</row>
    <row r="26" spans="1:14" x14ac:dyDescent="0.2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6"/>
    </row>
    <row r="27" spans="1:14" x14ac:dyDescent="0.2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6"/>
    </row>
    <row r="28" spans="1:14" x14ac:dyDescent="0.2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6"/>
    </row>
    <row r="29" spans="1:14" x14ac:dyDescent="0.2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6"/>
    </row>
    <row r="30" spans="1:14" x14ac:dyDescent="0.2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"/>
    </row>
    <row r="31" spans="1:14" x14ac:dyDescent="0.2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6"/>
    </row>
    <row r="32" spans="1:14" x14ac:dyDescent="0.2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</row>
    <row r="33" spans="1:14" x14ac:dyDescent="0.2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"/>
    </row>
    <row r="34" spans="1:14" x14ac:dyDescent="0.2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"/>
    </row>
    <row r="35" spans="1:14" x14ac:dyDescent="0.2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6"/>
    </row>
    <row r="36" spans="1:14" x14ac:dyDescent="0.2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6"/>
    </row>
    <row r="37" spans="1:14" x14ac:dyDescent="0.2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6"/>
    </row>
    <row r="38" spans="1:14" x14ac:dyDescent="0.2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6"/>
    </row>
    <row r="39" spans="1:14" x14ac:dyDescent="0.2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"/>
    </row>
    <row r="40" spans="1:14" x14ac:dyDescent="0.2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"/>
    </row>
    <row r="41" spans="1:14" x14ac:dyDescent="0.2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I42" sqref="I42"/>
    </sheetView>
  </sheetViews>
  <sheetFormatPr defaultColWidth="11.42578125" defaultRowHeight="15" x14ac:dyDescent="0.25"/>
  <cols>
    <col min="1" max="1" width="49.140625" customWidth="1"/>
  </cols>
  <sheetData>
    <row r="1" spans="1:12" ht="15.75" thickBo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.75" thickBot="1" x14ac:dyDescent="0.3">
      <c r="A2" s="17" t="s">
        <v>5</v>
      </c>
      <c r="B2" s="20">
        <v>0</v>
      </c>
      <c r="C2" s="20">
        <v>27.53</v>
      </c>
      <c r="D2" s="20">
        <v>21.49</v>
      </c>
      <c r="E2" s="20">
        <v>26.15</v>
      </c>
      <c r="F2" s="20">
        <v>28.77</v>
      </c>
      <c r="G2" s="20">
        <v>28.85</v>
      </c>
      <c r="H2" s="20">
        <v>26.75</v>
      </c>
      <c r="I2" s="20">
        <v>28.68</v>
      </c>
      <c r="J2" s="20">
        <v>14.69</v>
      </c>
      <c r="K2" s="20"/>
      <c r="L2" s="20"/>
    </row>
    <row r="3" spans="1:12" ht="21.75" thickBot="1" x14ac:dyDescent="0.3">
      <c r="A3" s="17" t="s">
        <v>6</v>
      </c>
      <c r="B3" s="20">
        <v>0</v>
      </c>
      <c r="C3" s="20">
        <v>27.68</v>
      </c>
      <c r="D3" s="20">
        <v>21.67</v>
      </c>
      <c r="E3" s="20">
        <v>26.37</v>
      </c>
      <c r="F3" s="20">
        <v>28.99</v>
      </c>
      <c r="G3" s="20">
        <v>29.15</v>
      </c>
      <c r="H3" s="20">
        <v>26.97</v>
      </c>
      <c r="I3" s="20">
        <v>28.88</v>
      </c>
      <c r="J3" s="20">
        <v>14.82</v>
      </c>
      <c r="K3" s="20"/>
      <c r="L3" s="20"/>
    </row>
    <row r="4" spans="1:12" ht="21.75" thickBot="1" x14ac:dyDescent="0.3">
      <c r="A4" s="17" t="s">
        <v>7</v>
      </c>
      <c r="B4" s="20">
        <v>0</v>
      </c>
      <c r="C4" s="20">
        <v>27.75</v>
      </c>
      <c r="D4" s="20">
        <v>21.74</v>
      </c>
      <c r="E4" s="20">
        <v>26.47</v>
      </c>
      <c r="F4" s="20">
        <v>29.12</v>
      </c>
      <c r="G4" s="20">
        <v>29.26</v>
      </c>
      <c r="H4" s="20">
        <v>27.1</v>
      </c>
      <c r="I4" s="20">
        <v>28.98</v>
      </c>
      <c r="J4" s="20">
        <v>14.9</v>
      </c>
      <c r="K4" s="20"/>
      <c r="L4" s="20"/>
    </row>
    <row r="5" spans="1:12" ht="21.75" thickBot="1" x14ac:dyDescent="0.3">
      <c r="A5" s="18" t="s">
        <v>8</v>
      </c>
      <c r="B5" s="21">
        <f t="shared" ref="B5:L5" si="0">B4-B2</f>
        <v>0</v>
      </c>
      <c r="C5" s="21">
        <f t="shared" si="0"/>
        <v>0.21999999999999886</v>
      </c>
      <c r="D5" s="21">
        <f t="shared" si="0"/>
        <v>0.25</v>
      </c>
      <c r="E5" s="21">
        <f t="shared" si="0"/>
        <v>0.32000000000000028</v>
      </c>
      <c r="F5" s="21">
        <f t="shared" si="0"/>
        <v>0.35000000000000142</v>
      </c>
      <c r="G5" s="21">
        <f t="shared" si="0"/>
        <v>0.41000000000000014</v>
      </c>
      <c r="H5" s="21">
        <f t="shared" si="0"/>
        <v>0.35000000000000142</v>
      </c>
      <c r="I5" s="21">
        <f t="shared" si="0"/>
        <v>0.30000000000000071</v>
      </c>
      <c r="J5" s="21">
        <f t="shared" si="0"/>
        <v>0.21000000000000085</v>
      </c>
      <c r="K5" s="21">
        <f t="shared" si="0"/>
        <v>0</v>
      </c>
      <c r="L5" s="21">
        <f t="shared" si="0"/>
        <v>0</v>
      </c>
    </row>
    <row r="6" spans="1:12" ht="21.75" thickBot="1" x14ac:dyDescent="0.3">
      <c r="A6" s="19" t="s">
        <v>9</v>
      </c>
      <c r="B6" s="22">
        <f t="shared" ref="B6:L6" si="1">B3-B2</f>
        <v>0</v>
      </c>
      <c r="C6" s="22">
        <f t="shared" si="1"/>
        <v>0.14999999999999858</v>
      </c>
      <c r="D6" s="22">
        <f t="shared" si="1"/>
        <v>0.18000000000000327</v>
      </c>
      <c r="E6" s="22">
        <f t="shared" si="1"/>
        <v>0.22000000000000242</v>
      </c>
      <c r="F6" s="22">
        <f t="shared" si="1"/>
        <v>0.21999999999999886</v>
      </c>
      <c r="G6" s="22">
        <f t="shared" si="1"/>
        <v>0.29999999999999716</v>
      </c>
      <c r="H6" s="22">
        <f t="shared" si="1"/>
        <v>0.21999999999999886</v>
      </c>
      <c r="I6" s="22">
        <f t="shared" si="1"/>
        <v>0.19999999999999929</v>
      </c>
      <c r="J6" s="22">
        <f t="shared" si="1"/>
        <v>0.13000000000000078</v>
      </c>
      <c r="K6" s="22">
        <f t="shared" si="1"/>
        <v>0</v>
      </c>
      <c r="L6" s="22">
        <f t="shared" si="1"/>
        <v>0</v>
      </c>
    </row>
    <row r="7" spans="1:12" ht="21.75" thickBot="1" x14ac:dyDescent="0.3">
      <c r="A7" s="18" t="s">
        <v>10</v>
      </c>
      <c r="B7" s="22">
        <f t="shared" ref="B7:L7" si="2">B5-B6</f>
        <v>0</v>
      </c>
      <c r="C7" s="22">
        <f t="shared" si="2"/>
        <v>7.0000000000000284E-2</v>
      </c>
      <c r="D7" s="22">
        <f t="shared" si="2"/>
        <v>6.9999999999996732E-2</v>
      </c>
      <c r="E7" s="22">
        <f t="shared" si="2"/>
        <v>9.9999999999997868E-2</v>
      </c>
      <c r="F7" s="22">
        <f t="shared" si="2"/>
        <v>0.13000000000000256</v>
      </c>
      <c r="G7" s="22">
        <f t="shared" si="2"/>
        <v>0.11000000000000298</v>
      </c>
      <c r="H7" s="22">
        <f t="shared" si="2"/>
        <v>0.13000000000000256</v>
      </c>
      <c r="I7" s="22">
        <f t="shared" si="2"/>
        <v>0.10000000000000142</v>
      </c>
      <c r="J7" s="22">
        <f t="shared" si="2"/>
        <v>8.0000000000000071E-2</v>
      </c>
      <c r="K7" s="22">
        <f t="shared" si="2"/>
        <v>0</v>
      </c>
      <c r="L7" s="22">
        <f t="shared" si="2"/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MgSO4</vt:lpstr>
      <vt:lpstr>MgSO4 BLAN</vt:lpstr>
      <vt:lpstr>MgSO4 (2)</vt:lpstr>
      <vt:lpstr>MgSO4 (3)</vt:lpstr>
      <vt:lpstr>MGSO4 (4)</vt:lpstr>
      <vt:lpstr>MGSO4 (5)</vt:lpstr>
      <vt:lpstr>MGO</vt:lpstr>
      <vt:lpstr>MGO (2)</vt:lpstr>
      <vt:lpstr>MGO (3)</vt:lpstr>
      <vt:lpstr>MGO (4)</vt:lpstr>
      <vt:lpstr>MGO (5)</vt:lpstr>
      <vt:lpstr>MGO (6)</vt:lpstr>
      <vt:lpstr>MGO (7)</vt:lpstr>
    </vt:vector>
  </TitlesOfParts>
  <Company>Cambridge Assessment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Jordane Gourley</dc:creator>
  <cp:lastModifiedBy>Erica Deam</cp:lastModifiedBy>
  <dcterms:created xsi:type="dcterms:W3CDTF">2015-06-29T14:19:00Z</dcterms:created>
  <dcterms:modified xsi:type="dcterms:W3CDTF">2015-11-02T11:51:10Z</dcterms:modified>
</cp:coreProperties>
</file>