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150" windowWidth="19440" windowHeight="12075" activeTab="0"/>
  </bookViews>
  <sheets>
    <sheet name="Intro" sheetId="1" r:id="rId1"/>
    <sheet name="Calc" sheetId="2" r:id="rId2"/>
    <sheet name="Summary" sheetId="3" r:id="rId3"/>
  </sheets>
  <definedNames/>
  <calcPr fullCalcOnLoad="1"/>
</workbook>
</file>

<file path=xl/comments2.xml><?xml version="1.0" encoding="utf-8"?>
<comments xmlns="http://schemas.openxmlformats.org/spreadsheetml/2006/main">
  <authors>
    <author>Carolyn Akeister</author>
  </authors>
  <commentList>
    <comment ref="C23" authorId="0">
      <text>
        <r>
          <rPr>
            <sz val="10"/>
            <rFont val="Arial"/>
            <family val="2"/>
          </rPr>
          <t xml:space="preserve">Digital technology is moving fast and you need to keep up to date with it.
You will learn about the nature of the internet, how the information is kept there and how you can find information.  You will learn that there are safe and unsafe ways of using the internet. 
Your personal details and some information others share with you (eg employer, family, friends) are very important and could be misused by other people online, so you will learn how to stay safe online.  You will learn how to keep information secure when using digital devices and to create and use passwords to protect yourself and information.
You will learn about digital devices including computers, laptops, touch-screen tablets and smart phones.  You will learn about how to use these devices safely in the workplace or at home.  You will learn about the things software can do.
You will build confidence ready to use these devices to do the tasks that are needed in a job and life in general.  You will use what you learn here to help you in completing the other units you choose to do and will become a confident and independent digital IT user.
</t>
        </r>
      </text>
    </comment>
    <comment ref="C24" authorId="0">
      <text>
        <r>
          <rPr>
            <sz val="10"/>
            <rFont val="Arial"/>
            <family val="2"/>
          </rPr>
          <t>It is important that you can work with different types of files.  You will be able to complete this unit using software on different digital devices such as PCs, laptops, tablets etc.   This unit will help you prepare for employment in any role that requires working with files on devices.  You will learn how to follow instructions to manage files and folders.</t>
        </r>
      </text>
    </comment>
    <comment ref="C25" authorId="0">
      <text>
        <r>
          <rPr>
            <sz val="10"/>
            <rFont val="Arial"/>
            <family val="2"/>
          </rPr>
          <t>It is important that you can work with documents.  You will be able to complete this unit using software on different digital devices such as PCs, laptops, tablets etc.   This unit will help you prepare for employment in any role that requires working with a variety of text documents such as company letters, information sheets, notices, posters etc.  You will learn how to follow instructions to prepare documents.  You will learn how to save files and produce documents ready for printing.</t>
        </r>
      </text>
    </comment>
    <comment ref="C15" authorId="0">
      <text>
        <r>
          <rPr>
            <sz val="10"/>
            <rFont val="Arial"/>
            <family val="2"/>
          </rPr>
          <t>Most companies use digital devices, such as computers, tablets and smart phones to find information and send messages.  This unit will help you to build your confidence using a device. This unit will help you prepare for a job and access further learning. You will learn how to turn the device on and off safely and explore some features of the device.  You will practice how to use apps or software to find things on the internet and send messages. You will learn how to be safe while using the device and finding information.</t>
        </r>
      </text>
    </comment>
    <comment ref="C19" authorId="0">
      <text>
        <r>
          <rPr>
            <sz val="10"/>
            <rFont val="Arial"/>
            <family val="2"/>
          </rPr>
          <t>Most companies use digital devices, such as computers, tablets and smart phones to find information and send messages.  This unit will help you to build your confidence using a device and help to prepare you for a job or access further learning. You will learn how to access a device, change settings and explore some of its features.  You will practice how to use apps or software to find things on the internet while safely avoiding distracting information and complete fields on a form.  You will learn how to send and reply to emails and instant messages.</t>
        </r>
      </text>
    </comment>
    <comment ref="C26" authorId="0">
      <text>
        <r>
          <rPr>
            <sz val="10"/>
            <rFont val="Arial"/>
            <family val="2"/>
          </rPr>
          <t xml:space="preserve">It is important that you can work with numbers.  You will be able to complete this unit using software on different digital devices such as PCs, laptops, tablets etc. This unit will help you prepare for employment in any role that requires working with data. You will learn how to follow instructions to use simple formulas and create charts.  You will learn how to save files and produce spreadsheets ready for printing. </t>
        </r>
      </text>
    </comment>
    <comment ref="C27" authorId="0">
      <text>
        <r>
          <rPr>
            <sz val="10"/>
            <rFont val="Arial"/>
            <family val="2"/>
          </rPr>
          <t xml:space="preserve">It is important that you can work with images and graphics. You will be able to complete this unit using software on different digital devices such as PCs, laptops, tablets etc. This unit will help you prepare for employment in any role that requires working with images and graphics. You will learn how to follow instructions to combine images and text files to create simple graphics.
For the purposes of this unit, the term graphic refers to the final output created. The term image is used to describe a given component which may be used as part of the final graphic.
</t>
        </r>
      </text>
    </comment>
    <comment ref="C28" authorId="0">
      <text>
        <r>
          <rPr>
            <sz val="10"/>
            <rFont val="Arial"/>
            <family val="2"/>
          </rPr>
          <t xml:space="preserve">Emails are now one of the most common ways to send messages or information. For any company to do well, people need to be able to communicate, so it is important that you can work with emails.  You will be able to complete this unit using software on different digital devices such as PCs, laptops, tablets etc.   This unit will help you prepare for employment in any role that requires working with emails.  You will learn how to send and respond to emails, set up contacts and attach documents.
</t>
        </r>
      </text>
    </comment>
    <comment ref="C29" authorId="0">
      <text>
        <r>
          <rPr>
            <sz val="10"/>
            <rFont val="Arial"/>
            <family val="2"/>
          </rPr>
          <t xml:space="preserve">The Internet is important for everybody, so you need to know how to search for and find information.  You will be able to complete this unit using software on different digital devices such as PCs, laptops, tablets etc. This unit will help you to find the information that you need to get a job and it will prepare you for employment in any role. You will learn how to complete online forms, familiarise yourself with the features of webpages, find, select save and share information that you find.
</t>
        </r>
      </text>
    </comment>
    <comment ref="C33" authorId="0">
      <text>
        <r>
          <rPr>
            <sz val="10"/>
            <rFont val="Arial"/>
            <family val="2"/>
          </rPr>
          <t xml:space="preserve">Digital technology is moving fast and you need to keep up to date with it.
You will learn about the nature of the internet, how the information is kept there and how you can find information.  You will learn that there are safe and unsafe ways of using the internet. 
Your personal details and some information others share with you (eg employer, family, friends) are very important and could be misused by other people online, so you will learn how to stay safe online.  You will learn how to keep information secure when using digital devices and to create and use passwords to protect yourself and information.
You will learn about digital devices including computers, laptops, touch-screen tablets and smart phones.  You will learn about how to use these devices safely in the workplace or at home.  You will learn about the things software can do.
You will build confidence ready to use these devices to do the tasks that are needed in a job and life in general.  You will use what you learn here to help you in completing the other units you choose to do and will become a confident and independent digital IT user.
</t>
        </r>
      </text>
    </comment>
    <comment ref="C34" authorId="0">
      <text>
        <r>
          <rPr>
            <sz val="10"/>
            <rFont val="Arial"/>
            <family val="2"/>
          </rPr>
          <t xml:space="preserve">When preparing for employment you should be able to use digital devices such as PCs, laptops, tablets etc, to work with different types of files. It is important that files and folders are managed in a way that means information is easily stored and found.
You will learn about different file types and properties of files and folders.  You will be able to manage files and folders used in the workplace including compressing.  This unit will help you prepare for employment in any role that requires working with files on devices.
</t>
        </r>
      </text>
    </comment>
    <comment ref="C35" authorId="0">
      <text>
        <r>
          <rPr>
            <sz val="10"/>
            <rFont val="Arial"/>
            <family val="2"/>
          </rPr>
          <t xml:space="preserve">When preparing for employment you should be able to use digital devices such as PCs, laptops, tablets etc, to develop text documents. You will be able to combine information from a variety of sources, as well as use software features to produce routine documents used in the workplace.  This unit will help you to prepare for employment in any job that requires the production of standard documents such as letters, invoices and completing forms.  
You will show that you can work with, edit, amend and format documents following instructions provided. You will be able to create documents as well as use prepared company templates.  You will be able to prepare document layout for printing by checking that they are correct, setting margins, using headers and footers to display information and use printers as instructed.
</t>
        </r>
      </text>
    </comment>
    <comment ref="C36" authorId="0">
      <text>
        <r>
          <rPr>
            <sz val="10"/>
            <rFont val="Arial"/>
            <family val="2"/>
          </rPr>
          <t xml:space="preserve">When preparing for employment you should be able to use digital devices such as PCs, laptops or tablets to work with data. This unit will help you to prepare for employment in any job that requires the use of spreadsheets to present information, such as charts and reports. 
You will show that you can use formulas and functions to do calculations, sort and filter data and create comparative charts following instructions provided.  You will be able to prepare spreadsheets for printing by checking that they are correct, setting margins, using headers and footers to display information and use printers as instructed. 
</t>
        </r>
      </text>
    </comment>
    <comment ref="C37" authorId="0">
      <text>
        <r>
          <rPr>
            <sz val="10"/>
            <rFont val="Arial"/>
            <family val="2"/>
          </rPr>
          <t xml:space="preserve">When preparing for employment you should be able to use digital devices such as PCs, laptops or tablets to work with images and graphics. This unit will help you to prepare for employment in any job that requires the use of graphics to enhance documents and websites.
You will show that you can change images and text to create graphics following instructions provided and develop simple moving images.  You will be able to prepare graphics for printing by checking that they are correct, display information and use printers as instructed.
For the purposes of this unit, the term graphic refers to the final output created. The term image is used to describe a given component which may be used as part of the final graphic.
</t>
        </r>
      </text>
    </comment>
    <comment ref="C38" authorId="0">
      <text>
        <r>
          <rPr>
            <sz val="10"/>
            <rFont val="Arial"/>
            <family val="2"/>
          </rPr>
          <t>Emails are vital in today’s workplace, allowing people to share and communicate information with one another. For any company to do well, people need to be able to communicate, so it is important that you can work with emails.  You will be able to complete this unit using software on different digital devices such as PCs, laptops, tablets etc.   This unit will help you prepare for employment in any role that requires working with emails.  You will learn how to manage your emails and contacts including using out of office and signatures, as well as attaching documents to emails.</t>
        </r>
      </text>
    </comment>
    <comment ref="C39" authorId="0">
      <text>
        <r>
          <rPr>
            <sz val="10"/>
            <rFont val="Arial"/>
            <family val="2"/>
          </rPr>
          <t xml:space="preserve">The Internet is important for everybody, so you need to know how to search for and find information.  You will be able to complete this unit using software on different digital devices such as PCs, laptops, tablets etc. This unit will help you to find the information that you need to get a job and it will prepare you for employment in any role. You will learn how to complete online forms, familiarise yourself with the features of webpages, find, select save and share information that you find.
</t>
        </r>
      </text>
    </comment>
  </commentList>
</comments>
</file>

<file path=xl/sharedStrings.xml><?xml version="1.0" encoding="utf-8"?>
<sst xmlns="http://schemas.openxmlformats.org/spreadsheetml/2006/main" count="110" uniqueCount="44">
  <si>
    <t>Entry Level 1</t>
  </si>
  <si>
    <t>Unit title</t>
  </si>
  <si>
    <t>Credit value</t>
  </si>
  <si>
    <t>GLH</t>
  </si>
  <si>
    <t>Select</t>
  </si>
  <si>
    <t>Become familiar with a digital device to find information, receive and reply to messages</t>
  </si>
  <si>
    <t>Entry Level 2</t>
  </si>
  <si>
    <t>Use a digital device to find and request information, send and reply to messages and emails</t>
  </si>
  <si>
    <t>Entry Level 3</t>
  </si>
  <si>
    <t>Know the basics of using digital technologies</t>
  </si>
  <si>
    <t>OCR unit no.</t>
  </si>
  <si>
    <t>Use digital technologies to organise documents</t>
  </si>
  <si>
    <t>Use digital technologies to produce documents from templates</t>
  </si>
  <si>
    <t>Use digital technologies to process data</t>
  </si>
  <si>
    <t>Use digital technologies to process images to make graphics</t>
  </si>
  <si>
    <t>Use digital technologies to send and reply to emails</t>
  </si>
  <si>
    <t>Use digital technologies to find information</t>
  </si>
  <si>
    <t>Level 1</t>
  </si>
  <si>
    <t>Use digital technologies to manage files and folders</t>
  </si>
  <si>
    <t>Use digital technologies to create documents</t>
  </si>
  <si>
    <t>Use digital technologies to work with data</t>
  </si>
  <si>
    <t>Use digital technologies to work with graphics</t>
  </si>
  <si>
    <t>Use digital technologies to manage emails</t>
  </si>
  <si>
    <t>Use digital technologies to find and share information</t>
  </si>
  <si>
    <t>Rules of Combination Calculator</t>
  </si>
  <si>
    <t>This calculator will help you to select the right credits for learners to undertake to complete the chosen qualification route.  The calculator will ensure that you choose the correct number of credits required in the mandatory and optional sections of the qualification. The calculator will generate a clear table of the selected units which can be printed out and included in your learners' portfolio or other records.</t>
  </si>
  <si>
    <t>Select . . .</t>
  </si>
  <si>
    <t>O</t>
  </si>
  <si>
    <t>P</t>
  </si>
  <si>
    <t>Selected</t>
  </si>
  <si>
    <t>Centre Selection</t>
  </si>
  <si>
    <t>Centre Number:</t>
  </si>
  <si>
    <t>Centre Name:</t>
  </si>
  <si>
    <t>Teacher:</t>
  </si>
  <si>
    <t>Candidate/Class:</t>
  </si>
  <si>
    <t>Guided Learning hours:</t>
  </si>
  <si>
    <t>Yes</t>
  </si>
  <si>
    <t>For Entry Level 1 the mandatory unit has been selected</t>
  </si>
  <si>
    <t>For Entry Level 2 the mandatory unit has been selected</t>
  </si>
  <si>
    <t>For Entry Level 3 the Mandatory unit is selected and you only need to select 3 optional units</t>
  </si>
  <si>
    <t>For Level 1 the Mandatory unit is selected and you only need to select  4 optional units</t>
  </si>
  <si>
    <t>Become familiar with digital devices to find information, receive and reply to messages</t>
  </si>
  <si>
    <t>Use digital devices to find and request information, send and reply to messages and emails</t>
  </si>
  <si>
    <t>Select...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</si>
</sst>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28"/>
      <color indexed="9"/>
      <name val="Arial"/>
      <family val="2"/>
    </font>
    <font>
      <b/>
      <sz val="10"/>
      <color indexed="9"/>
      <name val="Arial"/>
      <family val="2"/>
    </font>
    <font>
      <sz val="18"/>
      <color indexed="8"/>
      <name val="Wingdings 2"/>
      <family val="1"/>
    </font>
    <font>
      <b/>
      <sz val="11"/>
      <color indexed="8"/>
      <name val="Arial"/>
      <family val="2"/>
    </font>
    <font>
      <sz val="10"/>
      <color indexed="10"/>
      <name val="Arial"/>
      <family val="2"/>
    </font>
    <font>
      <b/>
      <sz val="16"/>
      <color indexed="9"/>
      <name val="Arial"/>
      <family val="2"/>
    </font>
    <font>
      <b/>
      <sz val="16"/>
      <color indexed="8"/>
      <name val="Arial"/>
      <family val="2"/>
    </font>
    <font>
      <sz val="8"/>
      <name val="Tahoma"/>
      <family val="2"/>
    </font>
    <font>
      <b/>
      <sz val="18"/>
      <color indexed="56"/>
      <name val="Arial"/>
      <family val="0"/>
    </font>
    <font>
      <sz val="18"/>
      <color indexed="56"/>
      <name val="Arial"/>
      <family val="0"/>
    </font>
    <font>
      <sz val="14"/>
      <color indexed="8"/>
      <name val="Arial"/>
      <family val="0"/>
    </font>
    <font>
      <b/>
      <sz val="14"/>
      <color indexed="8"/>
      <name val="Arial"/>
      <family val="0"/>
    </font>
    <font>
      <b/>
      <sz val="18"/>
      <color indexed="8"/>
      <name val="Arial"/>
      <family val="0"/>
    </font>
    <font>
      <sz val="18"/>
      <color indexed="8"/>
      <name val="Arial"/>
      <family val="0"/>
    </font>
    <font>
      <b/>
      <i/>
      <sz val="14"/>
      <color indexed="8"/>
      <name val="Arial"/>
      <family val="0"/>
    </font>
    <font>
      <sz val="12"/>
      <color indexed="8"/>
      <name val="Arial"/>
      <family val="0"/>
    </font>
    <font>
      <sz val="11"/>
      <color indexed="8"/>
      <name val="Arial"/>
      <family val="0"/>
    </font>
    <font>
      <i/>
      <sz val="11"/>
      <color indexed="8"/>
      <name val="Arial"/>
      <family val="0"/>
    </font>
    <font>
      <i/>
      <sz val="11"/>
      <color indexed="8"/>
      <name val="Calibri"/>
      <family val="0"/>
    </font>
    <font>
      <sz val="11"/>
      <color indexed="30"/>
      <name val="Arial"/>
      <family val="0"/>
    </font>
    <font>
      <u val="single"/>
      <sz val="11"/>
      <color indexed="30"/>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28"/>
      <color theme="0"/>
      <name val="Arial"/>
      <family val="2"/>
    </font>
    <font>
      <b/>
      <sz val="10"/>
      <color theme="0"/>
      <name val="Arial"/>
      <family val="2"/>
    </font>
    <font>
      <sz val="18"/>
      <color theme="1"/>
      <name val="Wingdings 2"/>
      <family val="1"/>
    </font>
    <font>
      <b/>
      <sz val="11"/>
      <color theme="1"/>
      <name val="Arial"/>
      <family val="2"/>
    </font>
    <font>
      <sz val="10"/>
      <color rgb="FFFF0000"/>
      <name val="Arial"/>
      <family val="2"/>
    </font>
    <font>
      <b/>
      <sz val="16"/>
      <color theme="0"/>
      <name val="Arial"/>
      <family val="2"/>
    </font>
    <font>
      <b/>
      <sz val="16"/>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CCAC1"/>
        <bgColor indexed="64"/>
      </patternFill>
    </fill>
    <fill>
      <patternFill patternType="solid">
        <fgColor rgb="FFCDE2DC"/>
        <bgColor indexed="64"/>
      </patternFill>
    </fill>
    <fill>
      <patternFill patternType="solid">
        <fgColor rgb="FF61A29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2">
    <xf numFmtId="0" fontId="0" fillId="0" borderId="0" xfId="0" applyFont="1" applyAlignment="1">
      <alignment/>
    </xf>
    <xf numFmtId="0" fontId="60" fillId="0" borderId="0" xfId="0" applyFont="1" applyAlignment="1">
      <alignment/>
    </xf>
    <xf numFmtId="0" fontId="61" fillId="0" borderId="0" xfId="0" applyFont="1" applyAlignment="1">
      <alignment/>
    </xf>
    <xf numFmtId="0" fontId="60" fillId="0" borderId="10" xfId="0" applyFont="1" applyBorder="1" applyAlignment="1">
      <alignment vertical="center" wrapText="1"/>
    </xf>
    <xf numFmtId="0" fontId="60" fillId="0" borderId="0" xfId="0" applyFont="1" applyFill="1" applyBorder="1" applyAlignment="1">
      <alignment/>
    </xf>
    <xf numFmtId="0" fontId="60" fillId="0" borderId="0" xfId="0" applyFont="1" applyBorder="1" applyAlignment="1">
      <alignment/>
    </xf>
    <xf numFmtId="0" fontId="60" fillId="0" borderId="0" xfId="0" applyFont="1" applyFill="1" applyAlignment="1">
      <alignment/>
    </xf>
    <xf numFmtId="0" fontId="60" fillId="0" borderId="10" xfId="0" applyFont="1" applyBorder="1" applyAlignment="1">
      <alignment vertical="center"/>
    </xf>
    <xf numFmtId="0" fontId="60" fillId="33" borderId="10" xfId="0" applyFont="1" applyFill="1" applyBorder="1" applyAlignment="1">
      <alignment horizontal="center" vertical="center"/>
    </xf>
    <xf numFmtId="0" fontId="60" fillId="34" borderId="10" xfId="0" applyFont="1" applyFill="1" applyBorder="1" applyAlignment="1">
      <alignment horizontal="center" vertical="center"/>
    </xf>
    <xf numFmtId="0" fontId="60" fillId="34" borderId="10" xfId="0" applyFont="1" applyFill="1" applyBorder="1" applyAlignment="1">
      <alignment/>
    </xf>
    <xf numFmtId="0" fontId="60" fillId="0" borderId="0" xfId="0" applyFont="1" applyBorder="1" applyAlignment="1">
      <alignment horizontal="left" vertical="center"/>
    </xf>
    <xf numFmtId="0" fontId="60" fillId="0" borderId="0" xfId="0" applyFont="1" applyBorder="1" applyAlignment="1">
      <alignment vertical="center"/>
    </xf>
    <xf numFmtId="0" fontId="60" fillId="0" borderId="0" xfId="0" applyFont="1" applyAlignment="1">
      <alignment/>
    </xf>
    <xf numFmtId="0" fontId="62" fillId="35" borderId="0" xfId="55" applyFont="1" applyFill="1" applyAlignment="1">
      <alignment vertical="center"/>
      <protection/>
    </xf>
    <xf numFmtId="0" fontId="44" fillId="35" borderId="0" xfId="55" applyFont="1" applyFill="1">
      <alignment/>
      <protection/>
    </xf>
    <xf numFmtId="0" fontId="2" fillId="35" borderId="0" xfId="55" applyFill="1">
      <alignment/>
      <protection/>
    </xf>
    <xf numFmtId="0" fontId="3" fillId="35" borderId="0" xfId="55" applyFont="1" applyFill="1" applyBorder="1">
      <alignment/>
      <protection/>
    </xf>
    <xf numFmtId="0" fontId="63" fillId="35" borderId="10" xfId="0" applyFont="1" applyFill="1" applyBorder="1" applyAlignment="1">
      <alignment vertical="center"/>
    </xf>
    <xf numFmtId="0" fontId="64" fillId="33" borderId="10" xfId="0" applyFont="1" applyFill="1" applyBorder="1" applyAlignment="1">
      <alignment horizontal="center"/>
    </xf>
    <xf numFmtId="0" fontId="64" fillId="34" borderId="10" xfId="0" applyFont="1" applyFill="1" applyBorder="1" applyAlignment="1">
      <alignment horizontal="center"/>
    </xf>
    <xf numFmtId="0" fontId="63" fillId="35" borderId="10" xfId="0" applyFont="1" applyFill="1" applyBorder="1" applyAlignment="1">
      <alignment horizontal="center" vertical="center"/>
    </xf>
    <xf numFmtId="0" fontId="63" fillId="35" borderId="10" xfId="0" applyFont="1" applyFill="1" applyBorder="1" applyAlignment="1">
      <alignment horizontal="center" vertical="center" wrapText="1"/>
    </xf>
    <xf numFmtId="0" fontId="65" fillId="0" borderId="0" xfId="0" applyFont="1" applyAlignment="1">
      <alignment/>
    </xf>
    <xf numFmtId="0" fontId="60" fillId="0" borderId="10" xfId="0" applyFont="1" applyBorder="1" applyAlignment="1">
      <alignment horizontal="center" vertical="center"/>
    </xf>
    <xf numFmtId="0" fontId="63" fillId="35" borderId="11" xfId="0" applyFont="1" applyFill="1" applyBorder="1" applyAlignment="1">
      <alignment horizontal="center" vertical="center"/>
    </xf>
    <xf numFmtId="0" fontId="63" fillId="0" borderId="0" xfId="0" applyFont="1" applyFill="1" applyBorder="1" applyAlignment="1">
      <alignment horizontal="center" vertical="center" wrapText="1"/>
    </xf>
    <xf numFmtId="0" fontId="0" fillId="0" borderId="0" xfId="0" applyFill="1" applyBorder="1" applyAlignment="1">
      <alignment/>
    </xf>
    <xf numFmtId="0" fontId="0" fillId="0" borderId="0" xfId="0" applyBorder="1" applyAlignment="1">
      <alignment/>
    </xf>
    <xf numFmtId="0" fontId="61" fillId="0" borderId="10" xfId="0" applyFont="1" applyBorder="1" applyAlignment="1">
      <alignment horizontal="center" vertical="center"/>
    </xf>
    <xf numFmtId="0" fontId="44" fillId="0" borderId="0" xfId="0" applyFont="1" applyAlignment="1">
      <alignment/>
    </xf>
    <xf numFmtId="0" fontId="60" fillId="0" borderId="0" xfId="0" applyFont="1" applyAlignment="1" applyProtection="1">
      <alignment/>
      <protection locked="0"/>
    </xf>
    <xf numFmtId="0" fontId="60" fillId="0" borderId="0" xfId="0" applyFont="1" applyFill="1" applyBorder="1" applyAlignment="1" applyProtection="1">
      <alignment/>
      <protection locked="0"/>
    </xf>
    <xf numFmtId="0" fontId="60" fillId="0" borderId="0" xfId="0" applyFont="1" applyFill="1" applyAlignment="1" applyProtection="1">
      <alignment/>
      <protection locked="0"/>
    </xf>
    <xf numFmtId="0" fontId="4" fillId="34" borderId="0" xfId="55" applyFont="1" applyFill="1" applyBorder="1" applyAlignment="1">
      <alignment horizontal="left" vertical="center" wrapText="1"/>
      <protection/>
    </xf>
    <xf numFmtId="0" fontId="66" fillId="0" borderId="0" xfId="0" applyFont="1" applyAlignment="1">
      <alignment horizontal="left" vertical="center" wrapText="1"/>
    </xf>
    <xf numFmtId="0" fontId="60" fillId="0" borderId="0" xfId="0" applyFont="1" applyAlignment="1">
      <alignment horizontal="left" vertical="center" wrapText="1"/>
    </xf>
    <xf numFmtId="0" fontId="66" fillId="0" borderId="0" xfId="0" applyFont="1" applyBorder="1" applyAlignment="1">
      <alignment horizontal="left" vertical="center" wrapText="1"/>
    </xf>
    <xf numFmtId="0" fontId="60" fillId="0" borderId="10" xfId="0" applyFont="1" applyBorder="1" applyAlignment="1" applyProtection="1">
      <alignment horizontal="left"/>
      <protection locked="0"/>
    </xf>
    <xf numFmtId="0" fontId="60" fillId="33" borderId="12" xfId="0" applyFont="1" applyFill="1" applyBorder="1" applyAlignment="1">
      <alignment horizontal="left"/>
    </xf>
    <xf numFmtId="0" fontId="60" fillId="33" borderId="13" xfId="0" applyFont="1" applyFill="1" applyBorder="1" applyAlignment="1">
      <alignment horizontal="left"/>
    </xf>
    <xf numFmtId="0" fontId="60" fillId="33" borderId="11" xfId="0" applyFont="1" applyFill="1" applyBorder="1" applyAlignment="1">
      <alignment horizontal="left"/>
    </xf>
    <xf numFmtId="0" fontId="60" fillId="34" borderId="12" xfId="0" applyFont="1" applyFill="1" applyBorder="1" applyAlignment="1">
      <alignment horizontal="left"/>
    </xf>
    <xf numFmtId="0" fontId="60" fillId="34" borderId="13" xfId="0" applyFont="1" applyFill="1" applyBorder="1" applyAlignment="1">
      <alignment horizontal="left"/>
    </xf>
    <xf numFmtId="0" fontId="60" fillId="34" borderId="11" xfId="0" applyFont="1" applyFill="1" applyBorder="1" applyAlignment="1">
      <alignment horizontal="left"/>
    </xf>
    <xf numFmtId="0" fontId="60" fillId="33" borderId="12" xfId="0" applyFont="1" applyFill="1" applyBorder="1" applyAlignment="1">
      <alignment horizontal="left" wrapText="1"/>
    </xf>
    <xf numFmtId="0" fontId="60" fillId="33" borderId="13" xfId="0" applyFont="1" applyFill="1" applyBorder="1" applyAlignment="1">
      <alignment horizontal="left" wrapText="1"/>
    </xf>
    <xf numFmtId="0" fontId="60" fillId="33" borderId="11" xfId="0" applyFont="1" applyFill="1" applyBorder="1" applyAlignment="1">
      <alignment horizontal="left" wrapText="1"/>
    </xf>
    <xf numFmtId="0" fontId="60" fillId="34" borderId="12" xfId="0" applyFont="1" applyFill="1" applyBorder="1" applyAlignment="1">
      <alignment horizontal="left" wrapText="1"/>
    </xf>
    <xf numFmtId="0" fontId="60" fillId="34" borderId="13" xfId="0" applyFont="1" applyFill="1" applyBorder="1" applyAlignment="1">
      <alignment horizontal="left" wrapText="1"/>
    </xf>
    <xf numFmtId="0" fontId="60" fillId="34" borderId="11" xfId="0" applyFont="1" applyFill="1" applyBorder="1" applyAlignment="1">
      <alignment horizontal="left" wrapText="1"/>
    </xf>
    <xf numFmtId="0" fontId="66" fillId="0" borderId="14" xfId="0" applyFont="1" applyBorder="1" applyAlignment="1">
      <alignment horizontal="center" vertical="center" wrapText="1"/>
    </xf>
    <xf numFmtId="0" fontId="65" fillId="0" borderId="12" xfId="0" applyFont="1" applyFill="1" applyBorder="1" applyAlignment="1" applyProtection="1">
      <alignment horizontal="left" vertical="center"/>
      <protection locked="0"/>
    </xf>
    <xf numFmtId="0" fontId="65" fillId="0" borderId="13" xfId="0" applyFont="1" applyFill="1" applyBorder="1" applyAlignment="1" applyProtection="1">
      <alignment horizontal="left" vertical="center"/>
      <protection locked="0"/>
    </xf>
    <xf numFmtId="0" fontId="65" fillId="0" borderId="11" xfId="0" applyFont="1" applyFill="1" applyBorder="1" applyAlignment="1" applyProtection="1">
      <alignment horizontal="left" vertical="center"/>
      <protection locked="0"/>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67" fillId="35" borderId="0" xfId="0" applyFont="1" applyFill="1" applyAlignment="1">
      <alignment horizontal="left" vertical="center"/>
    </xf>
    <xf numFmtId="0" fontId="68" fillId="35" borderId="0" xfId="0" applyFont="1" applyFill="1" applyAlignment="1">
      <alignment horizontal="left" vertical="center"/>
    </xf>
    <xf numFmtId="0" fontId="65" fillId="34" borderId="12" xfId="0" applyFont="1" applyFill="1" applyBorder="1" applyAlignment="1">
      <alignment horizontal="left" vertical="center"/>
    </xf>
    <xf numFmtId="0" fontId="65" fillId="34" borderId="11"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Calc!A1" /><Relationship Id="rId4" Type="http://schemas.openxmlformats.org/officeDocument/2006/relationships/hyperlink" Target="#Calc!A1" /><Relationship Id="rId5" Type="http://schemas.openxmlformats.org/officeDocument/2006/relationships/hyperlink" Target="mailto:resources.feedback@ocr.org.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hyperlink" Target="#Intro!A1" /><Relationship Id="rId4" Type="http://schemas.openxmlformats.org/officeDocument/2006/relationships/hyperlink" Target="#Intro!A1" /><Relationship Id="rId5" Type="http://schemas.openxmlformats.org/officeDocument/2006/relationships/image" Target="../media/image4.png" /><Relationship Id="rId6" Type="http://schemas.openxmlformats.org/officeDocument/2006/relationships/hyperlink" Target="#Summary!A1" /><Relationship Id="rId7" Type="http://schemas.openxmlformats.org/officeDocument/2006/relationships/hyperlink" Target="#Summary!A1" /><Relationship Id="rId8"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hyperlink" Target="#Intro!A1" /><Relationship Id="rId4" Type="http://schemas.openxmlformats.org/officeDocument/2006/relationships/hyperlink" Target="#Intro!A1"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hyperlink" Target="#Calc!A1" /><Relationship Id="rId8" Type="http://schemas.openxmlformats.org/officeDocument/2006/relationships/hyperlink" Target="#Calc!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20</xdr:col>
      <xdr:colOff>0</xdr:colOff>
      <xdr:row>0</xdr:row>
      <xdr:rowOff>1266825</xdr:rowOff>
    </xdr:to>
    <xdr:pic>
      <xdr:nvPicPr>
        <xdr:cNvPr id="1" name="Picture 1"/>
        <xdr:cNvPicPr preferRelativeResize="1">
          <a:picLocks noChangeAspect="1"/>
        </xdr:cNvPicPr>
      </xdr:nvPicPr>
      <xdr:blipFill>
        <a:blip r:embed="rId1"/>
        <a:stretch>
          <a:fillRect/>
        </a:stretch>
      </xdr:blipFill>
      <xdr:spPr>
        <a:xfrm>
          <a:off x="0" y="19050"/>
          <a:ext cx="11582400" cy="1247775"/>
        </a:xfrm>
        <a:prstGeom prst="rect">
          <a:avLst/>
        </a:prstGeom>
        <a:noFill/>
        <a:ln w="9525" cmpd="sng">
          <a:noFill/>
        </a:ln>
      </xdr:spPr>
    </xdr:pic>
    <xdr:clientData/>
  </xdr:twoCellAnchor>
  <xdr:twoCellAnchor>
    <xdr:from>
      <xdr:col>1</xdr:col>
      <xdr:colOff>0</xdr:colOff>
      <xdr:row>5</xdr:row>
      <xdr:rowOff>190500</xdr:rowOff>
    </xdr:from>
    <xdr:to>
      <xdr:col>17</xdr:col>
      <xdr:colOff>200025</xdr:colOff>
      <xdr:row>16</xdr:row>
      <xdr:rowOff>85725</xdr:rowOff>
    </xdr:to>
    <xdr:sp>
      <xdr:nvSpPr>
        <xdr:cNvPr id="2" name="TextBox 2"/>
        <xdr:cNvSpPr txBox="1">
          <a:spLocks noChangeArrowheads="1"/>
        </xdr:cNvSpPr>
      </xdr:nvSpPr>
      <xdr:spPr>
        <a:xfrm>
          <a:off x="314325" y="3371850"/>
          <a:ext cx="9953625" cy="1990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3366"/>
              </a:solidFill>
              <a:latin typeface="Arial"/>
              <a:ea typeface="Arial"/>
              <a:cs typeface="Arial"/>
            </a:rPr>
            <a:t>How to use the qualification calculator</a:t>
          </a:r>
          <a:r>
            <a:rPr lang="en-US" cap="none" sz="1800" b="0" i="0" u="none" baseline="0">
              <a:solidFill>
                <a:srgbClr val="003366"/>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Step 1: </a:t>
          </a:r>
          <a:r>
            <a:rPr lang="en-US" cap="none" sz="18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Select the appropriate units using the tick boxes. If you need to re-start your selection, click on the  </a:t>
          </a:r>
          <a:r>
            <a:rPr lang="en-US" cap="none" sz="1400" b="1" i="1" u="none" baseline="0">
              <a:solidFill>
                <a:srgbClr val="000000"/>
              </a:solidFill>
              <a:latin typeface="Arial"/>
              <a:ea typeface="Arial"/>
              <a:cs typeface="Arial"/>
            </a:rPr>
            <a:t>Reset all unit selections </a:t>
          </a:r>
          <a:r>
            <a:rPr lang="en-US" cap="none" sz="1400" b="0" i="0" u="none" baseline="0">
              <a:solidFill>
                <a:srgbClr val="000000"/>
              </a:solidFill>
              <a:latin typeface="Arial"/>
              <a:ea typeface="Arial"/>
              <a:cs typeface="Arial"/>
            </a:rPr>
            <a:t>button.  Once you have selected the appropriate units at their relevant level   the text within the top boxes will change to tell you that you have met the specific level requirements  for this qualification.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Step 2:</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Click on the </a:t>
          </a:r>
          <a:r>
            <a:rPr lang="en-US" cap="none" sz="1400" b="1" i="1" u="none" baseline="0">
              <a:solidFill>
                <a:srgbClr val="000000"/>
              </a:solidFill>
              <a:latin typeface="Arial"/>
              <a:ea typeface="Arial"/>
              <a:cs typeface="Arial"/>
            </a:rPr>
            <a:t>View Centre Selection </a:t>
          </a:r>
          <a:r>
            <a:rPr lang="en-US" cap="none" sz="1400" b="0" i="0" u="none" baseline="0">
              <a:solidFill>
                <a:srgbClr val="000000"/>
              </a:solidFill>
              <a:latin typeface="Arial"/>
              <a:ea typeface="Arial"/>
              <a:cs typeface="Arial"/>
            </a:rPr>
            <a:t>button to see your selection in a printable format. </a:t>
          </a:r>
          <a:r>
            <a:rPr lang="en-US" cap="none" sz="1400" b="0" i="0" u="none" baseline="0">
              <a:solidFill>
                <a:srgbClr val="000000"/>
              </a:solidFill>
              <a:latin typeface="Arial"/>
              <a:ea typeface="Arial"/>
              <a:cs typeface="Arial"/>
            </a:rPr>
            <a:t> </a:t>
          </a:r>
        </a:p>
      </xdr:txBody>
    </xdr:sp>
    <xdr:clientData/>
  </xdr:twoCellAnchor>
  <xdr:twoCellAnchor editAs="oneCell">
    <xdr:from>
      <xdr:col>17</xdr:col>
      <xdr:colOff>304800</xdr:colOff>
      <xdr:row>7</xdr:row>
      <xdr:rowOff>133350</xdr:rowOff>
    </xdr:from>
    <xdr:to>
      <xdr:col>20</xdr:col>
      <xdr:colOff>47625</xdr:colOff>
      <xdr:row>13</xdr:row>
      <xdr:rowOff>114300</xdr:rowOff>
    </xdr:to>
    <xdr:pic>
      <xdr:nvPicPr>
        <xdr:cNvPr id="3" name="Picture 3">
          <a:hlinkClick r:id="rId4"/>
        </xdr:cNvPr>
        <xdr:cNvPicPr preferRelativeResize="1">
          <a:picLocks noChangeAspect="1"/>
        </xdr:cNvPicPr>
      </xdr:nvPicPr>
      <xdr:blipFill>
        <a:blip r:embed="rId2"/>
        <a:stretch>
          <a:fillRect/>
        </a:stretch>
      </xdr:blipFill>
      <xdr:spPr>
        <a:xfrm>
          <a:off x="10372725" y="3695700"/>
          <a:ext cx="1257300" cy="1123950"/>
        </a:xfrm>
        <a:prstGeom prst="rect">
          <a:avLst/>
        </a:prstGeom>
        <a:noFill/>
        <a:ln w="9525" cmpd="sng">
          <a:noFill/>
        </a:ln>
      </xdr:spPr>
    </xdr:pic>
    <xdr:clientData/>
  </xdr:twoCellAnchor>
  <xdr:twoCellAnchor>
    <xdr:from>
      <xdr:col>1</xdr:col>
      <xdr:colOff>0</xdr:colOff>
      <xdr:row>17</xdr:row>
      <xdr:rowOff>104775</xdr:rowOff>
    </xdr:from>
    <xdr:to>
      <xdr:col>11</xdr:col>
      <xdr:colOff>228600</xdr:colOff>
      <xdr:row>24</xdr:row>
      <xdr:rowOff>47625</xdr:rowOff>
    </xdr:to>
    <xdr:sp>
      <xdr:nvSpPr>
        <xdr:cNvPr id="4" name="TextBox 5"/>
        <xdr:cNvSpPr txBox="1">
          <a:spLocks noChangeArrowheads="1"/>
        </xdr:cNvSpPr>
      </xdr:nvSpPr>
      <xdr:spPr>
        <a:xfrm>
          <a:off x="314325" y="5572125"/>
          <a:ext cx="6324600" cy="1276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To</a:t>
          </a:r>
          <a:r>
            <a:rPr lang="en-US" cap="none" sz="1200" b="0" i="0" u="none" baseline="0">
              <a:solidFill>
                <a:srgbClr val="000000"/>
              </a:solidFill>
              <a:latin typeface="Arial"/>
              <a:ea typeface="Arial"/>
              <a:cs typeface="Arial"/>
            </a:rPr>
            <a:t> achieve Entry Level 1 qualification candidates must complete 1 unit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a:t>
          </a:r>
          <a:r>
            <a:rPr lang="en-US" cap="none" sz="1200" b="0" i="0" u="none" baseline="0">
              <a:solidFill>
                <a:srgbClr val="000000"/>
              </a:solidFill>
              <a:latin typeface="Arial"/>
              <a:ea typeface="Arial"/>
              <a:cs typeface="Arial"/>
            </a:rPr>
            <a:t> achieve Entry Level 2 qualification candidates must complete 1 unit</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achieve Entry Level 3 qualification candidates must complete 1 mandatory unit (Unit 1) plus 3 optional units
</a:t>
          </a:r>
          <a:r>
            <a:rPr lang="en-US" cap="none" sz="1200" b="0" i="0" u="none" baseline="0">
              <a:solidFill>
                <a:srgbClr val="000000"/>
              </a:solidFill>
              <a:latin typeface="Arial"/>
              <a:ea typeface="Arial"/>
              <a:cs typeface="Arial"/>
            </a:rPr>
            <a:t>To achieve Level 1 qualification candidates must complete 1 mandatory unit (Unit 1) plus 4 optional units
</a:t>
          </a:r>
        </a:p>
      </xdr:txBody>
    </xdr:sp>
    <xdr:clientData/>
  </xdr:twoCellAnchor>
  <xdr:twoCellAnchor>
    <xdr:from>
      <xdr:col>1</xdr:col>
      <xdr:colOff>0</xdr:colOff>
      <xdr:row>26</xdr:row>
      <xdr:rowOff>0</xdr:rowOff>
    </xdr:from>
    <xdr:to>
      <xdr:col>20</xdr:col>
      <xdr:colOff>0</xdr:colOff>
      <xdr:row>32</xdr:row>
      <xdr:rowOff>171450</xdr:rowOff>
    </xdr:to>
    <xdr:sp>
      <xdr:nvSpPr>
        <xdr:cNvPr id="5" name="AutoShape 2" descr="Title: OCR Resources: the small print - Description: OCR Resources: the small print&#10;OCR’s resources are provided to support the teaching of OCR specifications, but in no way constitute an endorsed teaching method that is required by the Board, and the decision to use them lies with the individual teacher.   Whilst every effort is made to ensure the accuracy of the content, OCR cannot be held responsible for any errors or omissions within these resources. &#10;© OCR 2014 - This resource may be freely copied and distributed, as long as the OCR logo and this message remain intact and OCR is acknowledged as the originator of this work.&#10;&#10;OCR acknowledges the use of the following content:&#10;Maths and English icons: Air0ne/Shutterstock.con">
          <a:hlinkClick r:id="rId5"/>
        </xdr:cNvPr>
        <xdr:cNvSpPr>
          <a:spLocks/>
        </xdr:cNvSpPr>
      </xdr:nvSpPr>
      <xdr:spPr>
        <a:xfrm>
          <a:off x="314325" y="7181850"/>
          <a:ext cx="11268075" cy="1314450"/>
        </a:xfrm>
        <a:prstGeom prst="roundRect">
          <a:avLst/>
        </a:prstGeom>
        <a:solidFill>
          <a:srgbClr val="CDE2DC"/>
        </a:solidFill>
        <a:ln w="9525" cmpd="sng">
          <a:noFill/>
        </a:ln>
      </xdr:spPr>
      <xdr:txBody>
        <a:bodyPr vertOverflow="clip" wrap="square"/>
        <a:p>
          <a:pPr algn="l">
            <a:defRPr/>
          </a:pPr>
          <a:r>
            <a:rPr lang="en-US" cap="none" sz="1100" b="1" i="0" u="none" baseline="0">
              <a:solidFill>
                <a:srgbClr val="000000"/>
              </a:solidFill>
            </a:rPr>
            <a:t>OCR Resources</a:t>
          </a:r>
          <a:r>
            <a:rPr lang="en-US" cap="none" sz="1100" b="0" i="0" u="none" baseline="0">
              <a:solidFill>
                <a:srgbClr val="000000"/>
              </a:solidFill>
            </a:rPr>
            <a:t>: </a:t>
          </a:r>
          <a:r>
            <a:rPr lang="en-US" cap="none" sz="1100" b="0" i="1" u="none" baseline="0">
              <a:solidFill>
                <a:srgbClr val="000000"/>
              </a:solidFill>
            </a:rPr>
            <a:t>the small print</a:t>
          </a:r>
          <a:r>
            <a:rPr lang="en-US" cap="none" sz="1100" b="0" i="1" u="none" baseline="0">
              <a:solidFill>
                <a:srgbClr val="000000"/>
              </a:solidFill>
              <a:latin typeface="Calibri"/>
              <a:ea typeface="Calibri"/>
              <a:cs typeface="Calibri"/>
            </a:rPr>
            <a:t>
</a:t>
          </a:r>
          <a:r>
            <a:rPr lang="en-US" cap="none" sz="1100" b="0" i="0" u="none" baseline="0">
              <a:solidFill>
                <a:srgbClr val="000000"/>
              </a:solidFill>
            </a:rPr>
            <a:t>OCR’s resources are provided to support the teaching of OCR specifications, but in no way constitute an endorsed teaching method that is required by the Board, and the decision to use them lies with the individual teacher.   Whilst every effort is made to ensure the accuracy of the content, OCR cannot be held responsible for any errors or omissions within these resources. 
</a:t>
          </a:r>
          <a:r>
            <a:rPr lang="en-US" cap="none" sz="1100" b="0" i="0" u="none" baseline="0">
              <a:solidFill>
                <a:srgbClr val="000000"/>
              </a:solidFill>
            </a:rPr>
            <a:t>© OCR 2015 - This resource may be freely copied and distributed, as long as the OCR logo and this message remain intact and OCR is acknowledged as the originator of this work.</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Please get in touch if you want to discuss the accessibility of resources we offer to support delivery of our qualifications:</a:t>
          </a:r>
          <a:r>
            <a:rPr lang="en-US" cap="none" sz="1100" b="0" i="0" u="none" baseline="0">
              <a:solidFill>
                <a:srgbClr val="0066CC"/>
              </a:solidFill>
            </a:rPr>
            <a:t> </a:t>
          </a:r>
          <a:r>
            <a:rPr lang="en-US" cap="none" sz="1100" b="0" i="0" u="sng" baseline="0">
              <a:solidFill>
                <a:srgbClr val="0066CC"/>
              </a:solidFill>
            </a:rPr>
            <a:t>resources.feedback@ocr.org.uk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190500</xdr:colOff>
      <xdr:row>0</xdr:row>
      <xdr:rowOff>1400175</xdr:rowOff>
    </xdr:to>
    <xdr:pic>
      <xdr:nvPicPr>
        <xdr:cNvPr id="1" name="Picture 1"/>
        <xdr:cNvPicPr preferRelativeResize="1">
          <a:picLocks noChangeAspect="1"/>
        </xdr:cNvPicPr>
      </xdr:nvPicPr>
      <xdr:blipFill>
        <a:blip r:embed="rId1"/>
        <a:stretch>
          <a:fillRect/>
        </a:stretch>
      </xdr:blipFill>
      <xdr:spPr>
        <a:xfrm>
          <a:off x="0" y="0"/>
          <a:ext cx="12849225" cy="1400175"/>
        </a:xfrm>
        <a:prstGeom prst="rect">
          <a:avLst/>
        </a:prstGeom>
        <a:noFill/>
        <a:ln w="9525" cmpd="sng">
          <a:noFill/>
        </a:ln>
      </xdr:spPr>
    </xdr:pic>
    <xdr:clientData/>
  </xdr:twoCellAnchor>
  <xdr:twoCellAnchor editAs="oneCell">
    <xdr:from>
      <xdr:col>5</xdr:col>
      <xdr:colOff>438150</xdr:colOff>
      <xdr:row>2</xdr:row>
      <xdr:rowOff>152400</xdr:rowOff>
    </xdr:from>
    <xdr:to>
      <xdr:col>10</xdr:col>
      <xdr:colOff>352425</xdr:colOff>
      <xdr:row>4</xdr:row>
      <xdr:rowOff>190500</xdr:rowOff>
    </xdr:to>
    <xdr:pic>
      <xdr:nvPicPr>
        <xdr:cNvPr id="2" name="Picture 6">
          <a:hlinkClick r:id="rId4"/>
        </xdr:cNvPr>
        <xdr:cNvPicPr preferRelativeResize="1">
          <a:picLocks noChangeAspect="1"/>
        </xdr:cNvPicPr>
      </xdr:nvPicPr>
      <xdr:blipFill>
        <a:blip r:embed="rId2"/>
        <a:stretch>
          <a:fillRect/>
        </a:stretch>
      </xdr:blipFill>
      <xdr:spPr>
        <a:xfrm>
          <a:off x="4562475" y="1819275"/>
          <a:ext cx="2352675" cy="552450"/>
        </a:xfrm>
        <a:prstGeom prst="rect">
          <a:avLst/>
        </a:prstGeom>
        <a:noFill/>
        <a:ln w="9525" cmpd="sng">
          <a:noFill/>
        </a:ln>
      </xdr:spPr>
    </xdr:pic>
    <xdr:clientData/>
  </xdr:twoCellAnchor>
  <xdr:twoCellAnchor editAs="oneCell">
    <xdr:from>
      <xdr:col>10</xdr:col>
      <xdr:colOff>295275</xdr:colOff>
      <xdr:row>2</xdr:row>
      <xdr:rowOff>133350</xdr:rowOff>
    </xdr:from>
    <xdr:to>
      <xdr:col>14</xdr:col>
      <xdr:colOff>219075</xdr:colOff>
      <xdr:row>4</xdr:row>
      <xdr:rowOff>180975</xdr:rowOff>
    </xdr:to>
    <xdr:pic>
      <xdr:nvPicPr>
        <xdr:cNvPr id="3" name="Picture 7">
          <a:hlinkClick r:id="rId7"/>
        </xdr:cNvPr>
        <xdr:cNvPicPr preferRelativeResize="1">
          <a:picLocks noChangeAspect="1"/>
        </xdr:cNvPicPr>
      </xdr:nvPicPr>
      <xdr:blipFill>
        <a:blip r:embed="rId5"/>
        <a:stretch>
          <a:fillRect/>
        </a:stretch>
      </xdr:blipFill>
      <xdr:spPr>
        <a:xfrm>
          <a:off x="6858000" y="1800225"/>
          <a:ext cx="2362200" cy="561975"/>
        </a:xfrm>
        <a:prstGeom prst="rect">
          <a:avLst/>
        </a:prstGeom>
        <a:noFill/>
        <a:ln w="9525" cmpd="sng">
          <a:noFill/>
        </a:ln>
      </xdr:spPr>
    </xdr:pic>
    <xdr:clientData/>
  </xdr:twoCellAnchor>
  <xdr:twoCellAnchor editAs="oneCell">
    <xdr:from>
      <xdr:col>14</xdr:col>
      <xdr:colOff>171450</xdr:colOff>
      <xdr:row>2</xdr:row>
      <xdr:rowOff>95250</xdr:rowOff>
    </xdr:from>
    <xdr:to>
      <xdr:col>18</xdr:col>
      <xdr:colOff>142875</xdr:colOff>
      <xdr:row>4</xdr:row>
      <xdr:rowOff>200025</xdr:rowOff>
    </xdr:to>
    <xdr:pic macro="[0]!reset">
      <xdr:nvPicPr>
        <xdr:cNvPr id="4" name="Picture 8"/>
        <xdr:cNvPicPr preferRelativeResize="1">
          <a:picLocks noChangeAspect="1"/>
        </xdr:cNvPicPr>
      </xdr:nvPicPr>
      <xdr:blipFill>
        <a:blip r:embed="rId8"/>
        <a:stretch>
          <a:fillRect/>
        </a:stretch>
      </xdr:blipFill>
      <xdr:spPr>
        <a:xfrm>
          <a:off x="9172575" y="1762125"/>
          <a:ext cx="24098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514350</xdr:colOff>
      <xdr:row>0</xdr:row>
      <xdr:rowOff>1466850</xdr:rowOff>
    </xdr:to>
    <xdr:pic>
      <xdr:nvPicPr>
        <xdr:cNvPr id="1" name="Picture 2"/>
        <xdr:cNvPicPr preferRelativeResize="1">
          <a:picLocks noChangeAspect="1"/>
        </xdr:cNvPicPr>
      </xdr:nvPicPr>
      <xdr:blipFill>
        <a:blip r:embed="rId1"/>
        <a:stretch>
          <a:fillRect/>
        </a:stretch>
      </xdr:blipFill>
      <xdr:spPr>
        <a:xfrm>
          <a:off x="0" y="0"/>
          <a:ext cx="13535025" cy="1466850"/>
        </a:xfrm>
        <a:prstGeom prst="rect">
          <a:avLst/>
        </a:prstGeom>
        <a:noFill/>
        <a:ln w="9525" cmpd="sng">
          <a:noFill/>
        </a:ln>
      </xdr:spPr>
    </xdr:pic>
    <xdr:clientData/>
  </xdr:twoCellAnchor>
  <xdr:twoCellAnchor editAs="oneCell">
    <xdr:from>
      <xdr:col>7</xdr:col>
      <xdr:colOff>76200</xdr:colOff>
      <xdr:row>0</xdr:row>
      <xdr:rowOff>1524000</xdr:rowOff>
    </xdr:from>
    <xdr:to>
      <xdr:col>11</xdr:col>
      <xdr:colOff>9525</xdr:colOff>
      <xdr:row>3</xdr:row>
      <xdr:rowOff>161925</xdr:rowOff>
    </xdr:to>
    <xdr:pic>
      <xdr:nvPicPr>
        <xdr:cNvPr id="2" name="Picture 5">
          <a:hlinkClick r:id="rId4"/>
        </xdr:cNvPr>
        <xdr:cNvPicPr preferRelativeResize="1">
          <a:picLocks noChangeAspect="1"/>
        </xdr:cNvPicPr>
      </xdr:nvPicPr>
      <xdr:blipFill>
        <a:blip r:embed="rId2"/>
        <a:stretch>
          <a:fillRect/>
        </a:stretch>
      </xdr:blipFill>
      <xdr:spPr>
        <a:xfrm>
          <a:off x="6391275" y="1524000"/>
          <a:ext cx="2371725" cy="561975"/>
        </a:xfrm>
        <a:prstGeom prst="rect">
          <a:avLst/>
        </a:prstGeom>
        <a:noFill/>
        <a:ln w="9525" cmpd="sng">
          <a:noFill/>
        </a:ln>
      </xdr:spPr>
    </xdr:pic>
    <xdr:clientData fPrintsWithSheet="0"/>
  </xdr:twoCellAnchor>
  <xdr:twoCellAnchor editAs="oneCell">
    <xdr:from>
      <xdr:col>14</xdr:col>
      <xdr:colOff>466725</xdr:colOff>
      <xdr:row>0</xdr:row>
      <xdr:rowOff>1504950</xdr:rowOff>
    </xdr:from>
    <xdr:to>
      <xdr:col>18</xdr:col>
      <xdr:colOff>400050</xdr:colOff>
      <xdr:row>3</xdr:row>
      <xdr:rowOff>142875</xdr:rowOff>
    </xdr:to>
    <xdr:pic macro="[0]!printpage">
      <xdr:nvPicPr>
        <xdr:cNvPr id="3" name="Picture 7"/>
        <xdr:cNvPicPr preferRelativeResize="1">
          <a:picLocks noChangeAspect="1"/>
        </xdr:cNvPicPr>
      </xdr:nvPicPr>
      <xdr:blipFill>
        <a:blip r:embed="rId5"/>
        <a:stretch>
          <a:fillRect/>
        </a:stretch>
      </xdr:blipFill>
      <xdr:spPr>
        <a:xfrm>
          <a:off x="11049000" y="1504950"/>
          <a:ext cx="2371725" cy="561975"/>
        </a:xfrm>
        <a:prstGeom prst="rect">
          <a:avLst/>
        </a:prstGeom>
        <a:noFill/>
        <a:ln w="9525" cmpd="sng">
          <a:noFill/>
        </a:ln>
      </xdr:spPr>
    </xdr:pic>
    <xdr:clientData fPrintsWithSheet="0"/>
  </xdr:twoCellAnchor>
  <xdr:twoCellAnchor editAs="oneCell">
    <xdr:from>
      <xdr:col>11</xdr:col>
      <xdr:colOff>0</xdr:colOff>
      <xdr:row>1</xdr:row>
      <xdr:rowOff>0</xdr:rowOff>
    </xdr:from>
    <xdr:to>
      <xdr:col>14</xdr:col>
      <xdr:colOff>466725</xdr:colOff>
      <xdr:row>3</xdr:row>
      <xdr:rowOff>123825</xdr:rowOff>
    </xdr:to>
    <xdr:pic>
      <xdr:nvPicPr>
        <xdr:cNvPr id="4" name="Picture 8">
          <a:hlinkClick r:id="rId8"/>
        </xdr:cNvPr>
        <xdr:cNvPicPr preferRelativeResize="1">
          <a:picLocks noChangeAspect="1"/>
        </xdr:cNvPicPr>
      </xdr:nvPicPr>
      <xdr:blipFill>
        <a:blip r:embed="rId6"/>
        <a:stretch>
          <a:fillRect/>
        </a:stretch>
      </xdr:blipFill>
      <xdr:spPr>
        <a:xfrm>
          <a:off x="8753475" y="1543050"/>
          <a:ext cx="2295525" cy="5048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3:T5"/>
  <sheetViews>
    <sheetView showGridLines="0" showRowColHeaders="0" tabSelected="1" zoomScale="90" zoomScaleNormal="90" zoomScalePageLayoutView="0" workbookViewId="0" topLeftCell="A1">
      <selection activeCell="A1" sqref="A1"/>
    </sheetView>
  </sheetViews>
  <sheetFormatPr defaultColWidth="9.140625" defaultRowHeight="15"/>
  <cols>
    <col min="1" max="1" width="4.7109375" style="0" customWidth="1"/>
    <col min="20" max="20" width="4.421875" style="0" customWidth="1"/>
  </cols>
  <sheetData>
    <row r="1" ht="102.75" customHeight="1"/>
    <row r="3" spans="2:20" ht="35.25">
      <c r="B3" s="14" t="s">
        <v>24</v>
      </c>
      <c r="C3" s="15"/>
      <c r="D3" s="15"/>
      <c r="E3" s="15"/>
      <c r="F3" s="15"/>
      <c r="G3" s="15"/>
      <c r="H3" s="15"/>
      <c r="I3" s="15"/>
      <c r="J3" s="16"/>
      <c r="K3" s="16"/>
      <c r="L3" s="16"/>
      <c r="M3" s="16"/>
      <c r="N3" s="16"/>
      <c r="O3" s="17"/>
      <c r="P3" s="17"/>
      <c r="Q3" s="17"/>
      <c r="R3" s="17"/>
      <c r="S3" s="17"/>
      <c r="T3" s="17"/>
    </row>
    <row r="5" spans="2:20" ht="82.5" customHeight="1">
      <c r="B5" s="34" t="s">
        <v>25</v>
      </c>
      <c r="C5" s="34"/>
      <c r="D5" s="34"/>
      <c r="E5" s="34"/>
      <c r="F5" s="34"/>
      <c r="G5" s="34"/>
      <c r="H5" s="34"/>
      <c r="I5" s="34"/>
      <c r="J5" s="34"/>
      <c r="K5" s="34"/>
      <c r="L5" s="34"/>
      <c r="M5" s="34"/>
      <c r="N5" s="34"/>
      <c r="O5" s="34"/>
      <c r="P5" s="34"/>
      <c r="Q5" s="34"/>
      <c r="R5" s="34"/>
      <c r="S5" s="34"/>
      <c r="T5" s="34"/>
    </row>
  </sheetData>
  <sheetProtection password="CDC8" sheet="1" objects="1" scenarios="1" selectLockedCells="1"/>
  <mergeCells count="1">
    <mergeCell ref="B5:T5"/>
  </mergeCells>
  <printOptions/>
  <pageMargins left="0.2362204724409449" right="0.2362204724409449" top="0.7480314960629921" bottom="0.7480314960629921"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B4:AD43"/>
  <sheetViews>
    <sheetView showGridLines="0" showRowColHeaders="0" zoomScale="90" zoomScaleNormal="90" zoomScalePageLayoutView="0" workbookViewId="0" topLeftCell="A1">
      <selection activeCell="B4" sqref="B4:C4"/>
    </sheetView>
  </sheetViews>
  <sheetFormatPr defaultColWidth="9.140625" defaultRowHeight="15"/>
  <cols>
    <col min="1" max="2" width="9.140625" style="1" customWidth="1"/>
    <col min="3" max="3" width="43.57421875" style="1" customWidth="1"/>
    <col min="4" max="4" width="12.00390625" style="1" hidden="1" customWidth="1"/>
    <col min="5" max="5" width="9.140625" style="1" hidden="1" customWidth="1"/>
    <col min="6" max="6" width="9.140625" style="1" customWidth="1"/>
    <col min="7" max="7" width="9.140625" style="1" hidden="1" customWidth="1"/>
    <col min="8" max="25" width="9.140625" style="1" customWidth="1"/>
    <col min="26" max="30" width="9.140625" style="1" hidden="1" customWidth="1"/>
    <col min="31" max="16384" width="9.140625" style="1" customWidth="1"/>
  </cols>
  <sheetData>
    <row r="1" ht="115.5" customHeight="1"/>
    <row r="2" ht="15.75" customHeight="1"/>
    <row r="3" ht="15.75" customHeight="1"/>
    <row r="4" spans="2:4" ht="24.75" customHeight="1">
      <c r="B4" s="38" t="s">
        <v>43</v>
      </c>
      <c r="C4" s="38"/>
      <c r="D4" s="1">
        <f>IF(B4="Entry Level 1",1,IF(B4="Entry Level 2",2,IF(B4="Entry Level 3",3,IF(B4="Level 1",4,0))))</f>
        <v>0</v>
      </c>
    </row>
    <row r="5" spans="2:27" ht="39" customHeight="1">
      <c r="B5" s="51" t="str">
        <f>IF(D4=0,"Please select the level of qualification before selecting the units","")</f>
        <v>Please select the level of qualification before selecting the units</v>
      </c>
      <c r="C5" s="51"/>
      <c r="AA5" s="1" t="s">
        <v>26</v>
      </c>
    </row>
    <row r="6" spans="7:30" ht="24.75" customHeight="1" hidden="1">
      <c r="G6" s="18" t="s">
        <v>29</v>
      </c>
      <c r="AA6" s="1" t="s">
        <v>0</v>
      </c>
      <c r="AC6" s="1" t="s">
        <v>27</v>
      </c>
      <c r="AD6" s="1" t="s">
        <v>28</v>
      </c>
    </row>
    <row r="7" spans="2:27" ht="24.75" customHeight="1" hidden="1">
      <c r="B7" s="39" t="s">
        <v>37</v>
      </c>
      <c r="C7" s="40"/>
      <c r="D7" s="40"/>
      <c r="E7" s="40"/>
      <c r="F7" s="41"/>
      <c r="G7" s="19" t="s">
        <v>28</v>
      </c>
      <c r="AA7" s="1" t="s">
        <v>6</v>
      </c>
    </row>
    <row r="8" spans="2:27" ht="24.75" customHeight="1" hidden="1">
      <c r="B8" s="42" t="s">
        <v>38</v>
      </c>
      <c r="C8" s="43"/>
      <c r="D8" s="43"/>
      <c r="E8" s="43"/>
      <c r="F8" s="44"/>
      <c r="G8" s="20" t="str">
        <f>IF(AND(D4=2,G19=TRUE),AD6,AC6)</f>
        <v>O</v>
      </c>
      <c r="AA8" s="1" t="s">
        <v>8</v>
      </c>
    </row>
    <row r="9" spans="2:27" ht="33" customHeight="1" hidden="1">
      <c r="B9" s="45" t="s">
        <v>39</v>
      </c>
      <c r="C9" s="46"/>
      <c r="D9" s="46"/>
      <c r="E9" s="46"/>
      <c r="F9" s="47"/>
      <c r="G9" s="19" t="str">
        <f>IF(AND(D4=3,AA30=3,G23=TRUE),AD6,AC6)</f>
        <v>O</v>
      </c>
      <c r="AA9" s="1" t="s">
        <v>17</v>
      </c>
    </row>
    <row r="10" spans="2:7" ht="32.25" customHeight="1" hidden="1">
      <c r="B10" s="48" t="s">
        <v>40</v>
      </c>
      <c r="C10" s="49"/>
      <c r="D10" s="49"/>
      <c r="E10" s="49"/>
      <c r="F10" s="50"/>
      <c r="G10" s="20" t="str">
        <f>IF(AND(D4=4,AA40=4,G33=TRUE),AD6,AC6)</f>
        <v>O</v>
      </c>
    </row>
    <row r="11" ht="12.75"/>
    <row r="12" spans="2:6" ht="22.5" customHeight="1">
      <c r="B12" s="36"/>
      <c r="C12" s="36"/>
      <c r="D12" s="36"/>
      <c r="E12" s="36"/>
      <c r="F12" s="36"/>
    </row>
    <row r="13" spans="2:3" ht="24.75" customHeight="1">
      <c r="B13" s="2"/>
      <c r="C13" s="2" t="s">
        <v>0</v>
      </c>
    </row>
    <row r="14" spans="3:9" ht="30" customHeight="1">
      <c r="C14" s="21" t="s">
        <v>1</v>
      </c>
      <c r="D14" s="21" t="s">
        <v>2</v>
      </c>
      <c r="E14" s="21" t="s">
        <v>3</v>
      </c>
      <c r="F14" s="21" t="s">
        <v>4</v>
      </c>
      <c r="G14" s="4"/>
      <c r="H14" s="4"/>
      <c r="I14" s="4"/>
    </row>
    <row r="15" spans="3:27" ht="32.25" customHeight="1">
      <c r="C15" s="3" t="s">
        <v>41</v>
      </c>
      <c r="D15" s="9">
        <v>6</v>
      </c>
      <c r="E15" s="9">
        <v>60</v>
      </c>
      <c r="F15" s="10"/>
      <c r="G15" s="32" t="b">
        <v>0</v>
      </c>
      <c r="H15" s="4"/>
      <c r="AA15" s="1">
        <f>IF(G15=TRUE,1,0)</f>
        <v>0</v>
      </c>
    </row>
    <row r="16" ht="24.75" customHeight="1">
      <c r="G16" s="31"/>
    </row>
    <row r="17" spans="3:7" ht="24.75" customHeight="1">
      <c r="C17" s="2" t="s">
        <v>6</v>
      </c>
      <c r="G17" s="31"/>
    </row>
    <row r="18" spans="3:8" ht="26.25" customHeight="1">
      <c r="C18" s="21" t="s">
        <v>1</v>
      </c>
      <c r="D18" s="21" t="s">
        <v>2</v>
      </c>
      <c r="E18" s="21" t="s">
        <v>3</v>
      </c>
      <c r="F18" s="21" t="s">
        <v>4</v>
      </c>
      <c r="G18" s="32"/>
      <c r="H18" s="4"/>
    </row>
    <row r="19" spans="3:27" ht="49.5" customHeight="1">
      <c r="C19" s="3" t="s">
        <v>42</v>
      </c>
      <c r="D19" s="9">
        <v>6</v>
      </c>
      <c r="E19" s="9">
        <v>60</v>
      </c>
      <c r="F19" s="10"/>
      <c r="G19" s="32" t="b">
        <v>0</v>
      </c>
      <c r="H19" s="4"/>
      <c r="AA19" s="1">
        <f>IF(G19=TRUE,1,0)</f>
        <v>0</v>
      </c>
    </row>
    <row r="20" spans="2:7" ht="24" customHeight="1">
      <c r="B20" s="35">
        <f>IF(AND(D4=3,Z40&lt;=4),"You need to select additional units","")</f>
      </c>
      <c r="C20" s="35"/>
      <c r="D20" s="35"/>
      <c r="E20" s="35"/>
      <c r="F20" s="35"/>
      <c r="G20" s="31"/>
    </row>
    <row r="21" spans="3:7" ht="24.75" customHeight="1">
      <c r="C21" s="2" t="s">
        <v>8</v>
      </c>
      <c r="G21" s="31"/>
    </row>
    <row r="22" spans="2:8" ht="30" customHeight="1">
      <c r="B22" s="22" t="s">
        <v>10</v>
      </c>
      <c r="C22" s="21" t="s">
        <v>1</v>
      </c>
      <c r="D22" s="21" t="s">
        <v>2</v>
      </c>
      <c r="E22" s="21" t="s">
        <v>3</v>
      </c>
      <c r="F22" s="21" t="s">
        <v>4</v>
      </c>
      <c r="G22" s="33"/>
      <c r="H22" s="6"/>
    </row>
    <row r="23" spans="2:7" ht="21.75" customHeight="1">
      <c r="B23" s="8">
        <v>1</v>
      </c>
      <c r="C23" s="7" t="s">
        <v>9</v>
      </c>
      <c r="D23" s="9">
        <v>3</v>
      </c>
      <c r="E23" s="9">
        <v>30</v>
      </c>
      <c r="F23" s="10"/>
      <c r="G23" s="31" t="b">
        <v>0</v>
      </c>
    </row>
    <row r="24" spans="2:27" ht="22.5" customHeight="1">
      <c r="B24" s="8">
        <v>2</v>
      </c>
      <c r="C24" s="7" t="s">
        <v>11</v>
      </c>
      <c r="D24" s="10"/>
      <c r="E24" s="9">
        <v>10</v>
      </c>
      <c r="F24" s="10"/>
      <c r="G24" s="31" t="b">
        <v>0</v>
      </c>
      <c r="P24" s="11"/>
      <c r="Q24" s="5"/>
      <c r="AA24" s="1">
        <f aca="true" t="shared" si="0" ref="AA24:AA29">IF(G24=TRUE,1,0)</f>
        <v>0</v>
      </c>
    </row>
    <row r="25" spans="2:27" ht="30.75" customHeight="1">
      <c r="B25" s="8">
        <v>3</v>
      </c>
      <c r="C25" s="3" t="s">
        <v>12</v>
      </c>
      <c r="D25" s="10"/>
      <c r="E25" s="9">
        <v>10</v>
      </c>
      <c r="F25" s="10"/>
      <c r="G25" s="31" t="b">
        <v>0</v>
      </c>
      <c r="P25" s="11"/>
      <c r="Q25" s="5"/>
      <c r="AA25" s="1">
        <f t="shared" si="0"/>
        <v>0</v>
      </c>
    </row>
    <row r="26" spans="2:27" ht="22.5" customHeight="1">
      <c r="B26" s="8">
        <v>4</v>
      </c>
      <c r="C26" s="3" t="s">
        <v>13</v>
      </c>
      <c r="D26" s="10"/>
      <c r="E26" s="9">
        <v>10</v>
      </c>
      <c r="F26" s="10"/>
      <c r="G26" s="31" t="b">
        <v>0</v>
      </c>
      <c r="P26" s="11"/>
      <c r="Q26" s="5"/>
      <c r="AA26" s="1">
        <f t="shared" si="0"/>
        <v>0</v>
      </c>
    </row>
    <row r="27" spans="2:27" ht="30" customHeight="1">
      <c r="B27" s="8">
        <v>5</v>
      </c>
      <c r="C27" s="3" t="s">
        <v>14</v>
      </c>
      <c r="D27" s="9">
        <v>1</v>
      </c>
      <c r="E27" s="9">
        <v>10</v>
      </c>
      <c r="F27" s="10"/>
      <c r="G27" s="31" t="b">
        <v>0</v>
      </c>
      <c r="P27" s="11"/>
      <c r="Q27" s="5"/>
      <c r="AA27" s="1">
        <f t="shared" si="0"/>
        <v>0</v>
      </c>
    </row>
    <row r="28" spans="2:27" ht="30" customHeight="1">
      <c r="B28" s="8">
        <v>6</v>
      </c>
      <c r="C28" s="3" t="s">
        <v>15</v>
      </c>
      <c r="D28" s="10"/>
      <c r="E28" s="9">
        <v>10</v>
      </c>
      <c r="F28" s="10"/>
      <c r="G28" s="31" t="b">
        <v>0</v>
      </c>
      <c r="P28" s="11"/>
      <c r="Q28" s="5"/>
      <c r="AA28" s="1">
        <f t="shared" si="0"/>
        <v>0</v>
      </c>
    </row>
    <row r="29" spans="2:27" ht="22.5" customHeight="1">
      <c r="B29" s="8">
        <v>7</v>
      </c>
      <c r="C29" s="3" t="s">
        <v>16</v>
      </c>
      <c r="D29" s="10"/>
      <c r="E29" s="9">
        <v>10</v>
      </c>
      <c r="F29" s="10"/>
      <c r="G29" s="31" t="b">
        <v>0</v>
      </c>
      <c r="P29" s="12"/>
      <c r="Q29" s="5"/>
      <c r="AA29" s="1">
        <f t="shared" si="0"/>
        <v>0</v>
      </c>
    </row>
    <row r="30" spans="2:27" ht="24.75" customHeight="1">
      <c r="B30" s="37">
        <f>IF(AND(D4=4,Z40&lt;4),"You need to select additional units","")</f>
      </c>
      <c r="C30" s="37"/>
      <c r="D30" s="37"/>
      <c r="E30" s="37"/>
      <c r="F30" s="37"/>
      <c r="G30" s="31"/>
      <c r="AA30" s="1">
        <f>SUM(AA24:AA29)</f>
        <v>0</v>
      </c>
    </row>
    <row r="31" spans="3:7" ht="24.75" customHeight="1">
      <c r="C31" s="2" t="s">
        <v>17</v>
      </c>
      <c r="G31" s="31"/>
    </row>
    <row r="32" spans="2:7" ht="25.5">
      <c r="B32" s="22" t="s">
        <v>10</v>
      </c>
      <c r="C32" s="21" t="s">
        <v>1</v>
      </c>
      <c r="D32" s="21" t="s">
        <v>2</v>
      </c>
      <c r="E32" s="21" t="s">
        <v>3</v>
      </c>
      <c r="F32" s="21" t="s">
        <v>4</v>
      </c>
      <c r="G32" s="31"/>
    </row>
    <row r="33" spans="2:7" ht="21.75" customHeight="1">
      <c r="B33" s="8">
        <v>1</v>
      </c>
      <c r="C33" s="7" t="s">
        <v>9</v>
      </c>
      <c r="D33" s="9">
        <v>3</v>
      </c>
      <c r="E33" s="9">
        <v>30</v>
      </c>
      <c r="F33" s="10"/>
      <c r="G33" s="31" t="b">
        <v>0</v>
      </c>
    </row>
    <row r="34" spans="2:27" ht="30" customHeight="1">
      <c r="B34" s="8">
        <v>2</v>
      </c>
      <c r="C34" s="3" t="s">
        <v>18</v>
      </c>
      <c r="D34" s="10"/>
      <c r="E34" s="9">
        <v>10</v>
      </c>
      <c r="F34" s="10"/>
      <c r="G34" s="31" t="b">
        <v>0</v>
      </c>
      <c r="O34" s="12"/>
      <c r="P34" s="13"/>
      <c r="AA34" s="1">
        <f aca="true" t="shared" si="1" ref="AA34:AA39">IF(G34=TRUE,1,0)</f>
        <v>0</v>
      </c>
    </row>
    <row r="35" spans="2:27" ht="22.5" customHeight="1">
      <c r="B35" s="8">
        <v>3</v>
      </c>
      <c r="C35" s="3" t="s">
        <v>19</v>
      </c>
      <c r="D35" s="10"/>
      <c r="E35" s="9">
        <v>10</v>
      </c>
      <c r="F35" s="10"/>
      <c r="G35" s="31" t="b">
        <v>0</v>
      </c>
      <c r="O35" s="12"/>
      <c r="P35" s="13"/>
      <c r="AA35" s="1">
        <f t="shared" si="1"/>
        <v>0</v>
      </c>
    </row>
    <row r="36" spans="2:27" ht="22.5" customHeight="1">
      <c r="B36" s="8">
        <v>4</v>
      </c>
      <c r="C36" s="3" t="s">
        <v>20</v>
      </c>
      <c r="D36" s="10"/>
      <c r="E36" s="9">
        <v>10</v>
      </c>
      <c r="F36" s="10"/>
      <c r="G36" s="31" t="b">
        <v>0</v>
      </c>
      <c r="O36" s="12"/>
      <c r="P36" s="13"/>
      <c r="AA36" s="1">
        <f t="shared" si="1"/>
        <v>0</v>
      </c>
    </row>
    <row r="37" spans="2:27" ht="22.5" customHeight="1">
      <c r="B37" s="8">
        <v>5</v>
      </c>
      <c r="C37" s="3" t="s">
        <v>21</v>
      </c>
      <c r="D37" s="10"/>
      <c r="E37" s="9">
        <v>10</v>
      </c>
      <c r="F37" s="10"/>
      <c r="G37" s="31" t="b">
        <v>0</v>
      </c>
      <c r="O37" s="12"/>
      <c r="P37" s="13"/>
      <c r="AA37" s="1">
        <f t="shared" si="1"/>
        <v>0</v>
      </c>
    </row>
    <row r="38" spans="2:27" ht="22.5" customHeight="1">
      <c r="B38" s="8">
        <v>6</v>
      </c>
      <c r="C38" s="3" t="s">
        <v>22</v>
      </c>
      <c r="D38" s="10"/>
      <c r="E38" s="9">
        <v>10</v>
      </c>
      <c r="F38" s="10"/>
      <c r="G38" s="31" t="b">
        <v>0</v>
      </c>
      <c r="O38" s="12"/>
      <c r="P38" s="13"/>
      <c r="AA38" s="1">
        <f t="shared" si="1"/>
        <v>0</v>
      </c>
    </row>
    <row r="39" spans="2:27" ht="30" customHeight="1">
      <c r="B39" s="8">
        <v>7</v>
      </c>
      <c r="C39" s="3" t="s">
        <v>23</v>
      </c>
      <c r="D39" s="10"/>
      <c r="E39" s="9">
        <v>10</v>
      </c>
      <c r="F39" s="10"/>
      <c r="G39" s="31" t="b">
        <v>0</v>
      </c>
      <c r="O39" s="12"/>
      <c r="P39" s="13"/>
      <c r="AA39" s="1">
        <f t="shared" si="1"/>
        <v>0</v>
      </c>
    </row>
    <row r="40" spans="26:27" ht="24.75" customHeight="1">
      <c r="Z40" s="1">
        <f>SUM(AA24:AA39)</f>
        <v>0</v>
      </c>
      <c r="AA40" s="1">
        <f>SUM(AA34:AA39)</f>
        <v>0</v>
      </c>
    </row>
    <row r="41" spans="3:27" ht="24.75" customHeight="1">
      <c r="C41"/>
      <c r="D41"/>
      <c r="E41"/>
      <c r="F41"/>
      <c r="AA41" s="1">
        <f>AA30+AA40+AA15+AA19</f>
        <v>0</v>
      </c>
    </row>
    <row r="42" spans="3:6" ht="30" customHeight="1">
      <c r="C42"/>
      <c r="D42"/>
      <c r="E42"/>
      <c r="F42"/>
    </row>
    <row r="43" spans="3:6" ht="30" customHeight="1">
      <c r="C43"/>
      <c r="D43"/>
      <c r="E43"/>
      <c r="F43"/>
    </row>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sheetData>
  <sheetProtection password="CDC8" sheet="1" objects="1" scenarios="1" selectLockedCells="1"/>
  <mergeCells count="9">
    <mergeCell ref="B20:F20"/>
    <mergeCell ref="B12:F12"/>
    <mergeCell ref="B30:F30"/>
    <mergeCell ref="B4:C4"/>
    <mergeCell ref="B7:F7"/>
    <mergeCell ref="B8:F8"/>
    <mergeCell ref="B9:F9"/>
    <mergeCell ref="B10:F10"/>
    <mergeCell ref="B5:C5"/>
  </mergeCells>
  <dataValidations count="1">
    <dataValidation type="list" allowBlank="1" showInputMessage="1" showErrorMessage="1" sqref="B4:C4">
      <formula1>$AA$5:$AA$9</formula1>
    </dataValidation>
  </dataValidation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4:H45"/>
  <sheetViews>
    <sheetView showGridLines="0" showRowColHeaders="0" zoomScale="90" zoomScaleNormal="90" zoomScalePageLayoutView="0" workbookViewId="0" topLeftCell="A1">
      <selection activeCell="D6" sqref="D6:H6"/>
    </sheetView>
  </sheetViews>
  <sheetFormatPr defaultColWidth="9.140625" defaultRowHeight="15"/>
  <cols>
    <col min="3" max="3" width="39.8515625" style="0" customWidth="1"/>
  </cols>
  <sheetData>
    <row r="1" ht="121.5" customHeight="1"/>
    <row r="4" spans="2:7" ht="24.75" customHeight="1">
      <c r="B4" s="58" t="s">
        <v>30</v>
      </c>
      <c r="C4" s="59"/>
      <c r="D4" s="59"/>
      <c r="E4" s="59"/>
      <c r="F4" s="59"/>
      <c r="G4" s="59"/>
    </row>
    <row r="6" spans="2:8" ht="24.75" customHeight="1">
      <c r="B6" s="60" t="s">
        <v>31</v>
      </c>
      <c r="C6" s="61"/>
      <c r="D6" s="52"/>
      <c r="E6" s="53"/>
      <c r="F6" s="53"/>
      <c r="G6" s="53"/>
      <c r="H6" s="54"/>
    </row>
    <row r="8" spans="2:8" ht="24.75" customHeight="1">
      <c r="B8" s="60" t="s">
        <v>32</v>
      </c>
      <c r="C8" s="61"/>
      <c r="D8" s="52"/>
      <c r="E8" s="53"/>
      <c r="F8" s="53"/>
      <c r="G8" s="53"/>
      <c r="H8" s="54"/>
    </row>
    <row r="10" spans="2:8" ht="24.75" customHeight="1">
      <c r="B10" s="60" t="s">
        <v>33</v>
      </c>
      <c r="C10" s="61"/>
      <c r="D10" s="52"/>
      <c r="E10" s="53"/>
      <c r="F10" s="53"/>
      <c r="G10" s="53"/>
      <c r="H10" s="54"/>
    </row>
    <row r="12" spans="2:8" ht="24.75" customHeight="1">
      <c r="B12" s="60" t="s">
        <v>34</v>
      </c>
      <c r="C12" s="61"/>
      <c r="D12" s="52"/>
      <c r="E12" s="53"/>
      <c r="F12" s="53"/>
      <c r="G12" s="53"/>
      <c r="H12" s="54"/>
    </row>
    <row r="14" spans="2:6" ht="24.75" customHeight="1">
      <c r="B14" s="60" t="s">
        <v>35</v>
      </c>
      <c r="C14" s="61"/>
      <c r="D14" s="55">
        <f>G45</f>
        <v>0</v>
      </c>
      <c r="E14" s="56"/>
      <c r="F14" s="57"/>
    </row>
    <row r="17" ht="24.75" customHeight="1" hidden="1">
      <c r="C17" s="23" t="s">
        <v>0</v>
      </c>
    </row>
    <row r="18" spans="2:5" ht="24.75" customHeight="1" hidden="1">
      <c r="B18" s="26"/>
      <c r="C18" s="21" t="s">
        <v>1</v>
      </c>
      <c r="D18" s="25" t="s">
        <v>3</v>
      </c>
      <c r="E18" s="21" t="s">
        <v>29</v>
      </c>
    </row>
    <row r="19" spans="2:7" ht="30" customHeight="1" hidden="1">
      <c r="B19" s="27"/>
      <c r="C19" s="3" t="s">
        <v>5</v>
      </c>
      <c r="D19" s="24">
        <v>60</v>
      </c>
      <c r="E19" s="29" t="s">
        <v>36</v>
      </c>
      <c r="F19" s="30">
        <f>IF(AND(Calc!D4=1,Calc!G15=TRUE),1,0)</f>
        <v>0</v>
      </c>
      <c r="G19" s="30">
        <f>IF(F19=1,D19,0)</f>
        <v>0</v>
      </c>
    </row>
    <row r="20" spans="6:7" ht="15" hidden="1">
      <c r="F20" s="30"/>
      <c r="G20" s="30"/>
    </row>
    <row r="21" spans="3:7" ht="24.75" customHeight="1" hidden="1">
      <c r="C21" s="23" t="s">
        <v>6</v>
      </c>
      <c r="F21" s="30"/>
      <c r="G21" s="30"/>
    </row>
    <row r="22" spans="2:7" ht="24.75" customHeight="1" hidden="1">
      <c r="B22" s="26"/>
      <c r="C22" s="21" t="s">
        <v>1</v>
      </c>
      <c r="D22" s="21" t="s">
        <v>3</v>
      </c>
      <c r="E22" s="21" t="s">
        <v>29</v>
      </c>
      <c r="F22" s="30"/>
      <c r="G22" s="30"/>
    </row>
    <row r="23" spans="2:7" ht="39.75" customHeight="1" hidden="1">
      <c r="B23" s="28"/>
      <c r="C23" s="3" t="s">
        <v>7</v>
      </c>
      <c r="D23" s="24">
        <v>60</v>
      </c>
      <c r="E23" s="29" t="s">
        <v>36</v>
      </c>
      <c r="F23" s="30">
        <f>IF(AND(Calc!D4=2,Calc!G19=TRUE),1,0)</f>
        <v>0</v>
      </c>
      <c r="G23" s="30">
        <f>IF(F23=1,D23,0)</f>
        <v>0</v>
      </c>
    </row>
    <row r="24" spans="6:7" ht="15" hidden="1">
      <c r="F24" s="30"/>
      <c r="G24" s="30"/>
    </row>
    <row r="25" spans="3:7" ht="24.75" customHeight="1" hidden="1">
      <c r="C25" s="23" t="s">
        <v>8</v>
      </c>
      <c r="F25" s="30"/>
      <c r="G25" s="30"/>
    </row>
    <row r="26" spans="2:7" ht="25.5" hidden="1">
      <c r="B26" s="22" t="s">
        <v>10</v>
      </c>
      <c r="C26" s="21" t="s">
        <v>1</v>
      </c>
      <c r="D26" s="21" t="s">
        <v>3</v>
      </c>
      <c r="E26" s="21" t="s">
        <v>29</v>
      </c>
      <c r="F26" s="30"/>
      <c r="G26" s="30"/>
    </row>
    <row r="27" spans="2:7" ht="24.75" customHeight="1" hidden="1">
      <c r="B27" s="8">
        <v>1</v>
      </c>
      <c r="C27" s="7" t="s">
        <v>9</v>
      </c>
      <c r="D27" s="24">
        <v>30</v>
      </c>
      <c r="E27" s="29" t="s">
        <v>36</v>
      </c>
      <c r="F27" s="30">
        <f>IF(AND(Calc!D4=3,Calc!G23=TRUE),1,0)</f>
        <v>0</v>
      </c>
      <c r="G27" s="30">
        <f>IF(F27=1,D27,0)</f>
        <v>0</v>
      </c>
    </row>
    <row r="28" spans="2:7" ht="24.75" customHeight="1" hidden="1">
      <c r="B28" s="8">
        <v>2</v>
      </c>
      <c r="C28" s="7" t="s">
        <v>11</v>
      </c>
      <c r="D28" s="24">
        <v>10</v>
      </c>
      <c r="E28" s="29" t="s">
        <v>36</v>
      </c>
      <c r="F28" s="30">
        <f>IF(Calc!G24=TRUE,1,0)</f>
        <v>0</v>
      </c>
      <c r="G28" s="30">
        <f aca="true" t="shared" si="0" ref="G28:G33">IF(F28=1,D28,0)</f>
        <v>0</v>
      </c>
    </row>
    <row r="29" spans="2:7" ht="25.5" hidden="1">
      <c r="B29" s="8">
        <v>3</v>
      </c>
      <c r="C29" s="3" t="s">
        <v>12</v>
      </c>
      <c r="D29" s="24">
        <v>10</v>
      </c>
      <c r="E29" s="29" t="s">
        <v>36</v>
      </c>
      <c r="F29" s="30">
        <f>IF(Calc!G25=TRUE,1,0)</f>
        <v>0</v>
      </c>
      <c r="G29" s="30">
        <f t="shared" si="0"/>
        <v>0</v>
      </c>
    </row>
    <row r="30" spans="2:7" ht="24.75" customHeight="1" hidden="1">
      <c r="B30" s="8">
        <v>4</v>
      </c>
      <c r="C30" s="3" t="s">
        <v>13</v>
      </c>
      <c r="D30" s="24">
        <v>10</v>
      </c>
      <c r="E30" s="29" t="s">
        <v>36</v>
      </c>
      <c r="F30" s="30">
        <f>IF(Calc!G26=TRUE,1,0)</f>
        <v>0</v>
      </c>
      <c r="G30" s="30">
        <f t="shared" si="0"/>
        <v>0</v>
      </c>
    </row>
    <row r="31" spans="2:7" ht="24.75" customHeight="1" hidden="1">
      <c r="B31" s="8">
        <v>5</v>
      </c>
      <c r="C31" s="3" t="s">
        <v>14</v>
      </c>
      <c r="D31" s="24">
        <v>10</v>
      </c>
      <c r="E31" s="29" t="s">
        <v>36</v>
      </c>
      <c r="F31" s="30">
        <f>IF(Calc!G27=TRUE,1,0)</f>
        <v>0</v>
      </c>
      <c r="G31" s="30">
        <f t="shared" si="0"/>
        <v>0</v>
      </c>
    </row>
    <row r="32" spans="2:7" ht="24.75" customHeight="1" hidden="1">
      <c r="B32" s="8">
        <v>6</v>
      </c>
      <c r="C32" s="3" t="s">
        <v>15</v>
      </c>
      <c r="D32" s="24">
        <v>10</v>
      </c>
      <c r="E32" s="29" t="s">
        <v>36</v>
      </c>
      <c r="F32" s="30">
        <f>IF(Calc!G28=TRUE,1,0)</f>
        <v>0</v>
      </c>
      <c r="G32" s="30">
        <f t="shared" si="0"/>
        <v>0</v>
      </c>
    </row>
    <row r="33" spans="2:7" ht="24.75" customHeight="1" hidden="1">
      <c r="B33" s="8">
        <v>7</v>
      </c>
      <c r="C33" s="3" t="s">
        <v>16</v>
      </c>
      <c r="D33" s="24">
        <v>10</v>
      </c>
      <c r="E33" s="29" t="s">
        <v>36</v>
      </c>
      <c r="F33" s="30">
        <f>IF(Calc!G29=TRUE,1,0)</f>
        <v>0</v>
      </c>
      <c r="G33" s="30">
        <f t="shared" si="0"/>
        <v>0</v>
      </c>
    </row>
    <row r="34" spans="6:7" ht="15" hidden="1">
      <c r="F34" s="30"/>
      <c r="G34" s="30"/>
    </row>
    <row r="35" spans="6:7" ht="15" hidden="1">
      <c r="F35" s="30"/>
      <c r="G35" s="30"/>
    </row>
    <row r="36" spans="3:7" ht="24.75" customHeight="1" hidden="1">
      <c r="C36" s="23" t="s">
        <v>17</v>
      </c>
      <c r="F36" s="30"/>
      <c r="G36" s="30"/>
    </row>
    <row r="37" spans="2:7" ht="25.5" hidden="1">
      <c r="B37" s="22" t="s">
        <v>10</v>
      </c>
      <c r="C37" s="21" t="s">
        <v>1</v>
      </c>
      <c r="D37" s="21" t="s">
        <v>3</v>
      </c>
      <c r="E37" s="21" t="s">
        <v>29</v>
      </c>
      <c r="F37" s="30"/>
      <c r="G37" s="30"/>
    </row>
    <row r="38" spans="2:7" ht="24.75" customHeight="1" hidden="1">
      <c r="B38" s="8">
        <v>1</v>
      </c>
      <c r="C38" s="7" t="s">
        <v>9</v>
      </c>
      <c r="D38" s="24">
        <v>30</v>
      </c>
      <c r="E38" s="29" t="s">
        <v>36</v>
      </c>
      <c r="F38" s="30">
        <f>IF(AND(Calc!D4=4,Calc!G33=TRUE),1,0)</f>
        <v>0</v>
      </c>
      <c r="G38" s="30">
        <f>IF(F38=1,D38,0)</f>
        <v>0</v>
      </c>
    </row>
    <row r="39" spans="2:7" ht="24.75" customHeight="1" hidden="1">
      <c r="B39" s="8">
        <v>2</v>
      </c>
      <c r="C39" s="3" t="s">
        <v>18</v>
      </c>
      <c r="D39" s="24">
        <v>10</v>
      </c>
      <c r="E39" s="29" t="s">
        <v>36</v>
      </c>
      <c r="F39" s="30">
        <f>IF(Calc!G34=TRUE,1,0)</f>
        <v>0</v>
      </c>
      <c r="G39" s="30">
        <f aca="true" t="shared" si="1" ref="G39:G44">IF(F39=1,D39,0)</f>
        <v>0</v>
      </c>
    </row>
    <row r="40" spans="2:7" ht="24.75" customHeight="1" hidden="1">
      <c r="B40" s="8">
        <v>3</v>
      </c>
      <c r="C40" s="3" t="s">
        <v>19</v>
      </c>
      <c r="D40" s="24">
        <v>10</v>
      </c>
      <c r="E40" s="29" t="s">
        <v>36</v>
      </c>
      <c r="F40" s="30">
        <f>IF(Calc!G35=TRUE,1,0)</f>
        <v>0</v>
      </c>
      <c r="G40" s="30">
        <f t="shared" si="1"/>
        <v>0</v>
      </c>
    </row>
    <row r="41" spans="2:7" ht="24.75" customHeight="1" hidden="1">
      <c r="B41" s="8">
        <v>4</v>
      </c>
      <c r="C41" s="3" t="s">
        <v>20</v>
      </c>
      <c r="D41" s="24">
        <v>10</v>
      </c>
      <c r="E41" s="29" t="s">
        <v>36</v>
      </c>
      <c r="F41" s="30">
        <f>IF(Calc!G36=TRUE,1,0)</f>
        <v>0</v>
      </c>
      <c r="G41" s="30">
        <f t="shared" si="1"/>
        <v>0</v>
      </c>
    </row>
    <row r="42" spans="2:7" ht="24.75" customHeight="1" hidden="1">
      <c r="B42" s="8">
        <v>5</v>
      </c>
      <c r="C42" s="3" t="s">
        <v>21</v>
      </c>
      <c r="D42" s="24">
        <v>10</v>
      </c>
      <c r="E42" s="29" t="s">
        <v>36</v>
      </c>
      <c r="F42" s="30">
        <f>IF(Calc!G37=TRUE,1,0)</f>
        <v>0</v>
      </c>
      <c r="G42" s="30">
        <f t="shared" si="1"/>
        <v>0</v>
      </c>
    </row>
    <row r="43" spans="2:7" ht="24.75" customHeight="1" hidden="1">
      <c r="B43" s="8">
        <v>6</v>
      </c>
      <c r="C43" s="3" t="s">
        <v>22</v>
      </c>
      <c r="D43" s="24">
        <v>10</v>
      </c>
      <c r="E43" s="29" t="s">
        <v>36</v>
      </c>
      <c r="F43" s="30">
        <f>IF(Calc!G38=TRUE,1,0)</f>
        <v>0</v>
      </c>
      <c r="G43" s="30">
        <f t="shared" si="1"/>
        <v>0</v>
      </c>
    </row>
    <row r="44" spans="2:7" ht="24.75" customHeight="1" hidden="1">
      <c r="B44" s="8">
        <v>7</v>
      </c>
      <c r="C44" s="3" t="s">
        <v>23</v>
      </c>
      <c r="D44" s="24">
        <v>10</v>
      </c>
      <c r="E44" s="29" t="s">
        <v>36</v>
      </c>
      <c r="F44" s="30">
        <f>IF(Calc!G39=TRUE,1,0)</f>
        <v>0</v>
      </c>
      <c r="G44" s="30">
        <f t="shared" si="1"/>
        <v>0</v>
      </c>
    </row>
    <row r="45" ht="24.75" customHeight="1">
      <c r="G45" s="30">
        <f>SUM(G19:G44)</f>
        <v>0</v>
      </c>
    </row>
    <row r="46" ht="24.75" customHeight="1"/>
    <row r="47" ht="24.75" customHeight="1"/>
    <row r="48" ht="24.75" customHeight="1"/>
    <row r="49" ht="24.75" customHeight="1"/>
    <row r="50" ht="24.75" customHeight="1"/>
    <row r="51" ht="24.75" customHeight="1"/>
  </sheetData>
  <sheetProtection selectLockedCells="1"/>
  <mergeCells count="11">
    <mergeCell ref="D6:H6"/>
    <mergeCell ref="D8:H8"/>
    <mergeCell ref="D10:H10"/>
    <mergeCell ref="D12:H12"/>
    <mergeCell ref="D14:F14"/>
    <mergeCell ref="B4:G4"/>
    <mergeCell ref="B6:C6"/>
    <mergeCell ref="B8:C8"/>
    <mergeCell ref="B10:C10"/>
    <mergeCell ref="B12:C12"/>
    <mergeCell ref="B14:C14"/>
  </mergeCells>
  <printOptions/>
  <pageMargins left="0.25" right="0.25" top="0.75" bottom="0.75" header="0.3" footer="0.3"/>
  <pageSetup fitToHeight="0"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Assessment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Digital Employability Rules of Combination Calculator</dc:title>
  <dc:subject/>
  <dc:creator>OCR</dc:creator>
  <cp:keywords/>
  <dc:description/>
  <cp:lastModifiedBy>Carolyn Akeister</cp:lastModifiedBy>
  <cp:lastPrinted>2015-11-04T09:12:25Z</cp:lastPrinted>
  <dcterms:created xsi:type="dcterms:W3CDTF">2015-07-30T11:48:36Z</dcterms:created>
  <dcterms:modified xsi:type="dcterms:W3CDTF">2015-11-04T09:12:38Z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